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<sst xmlns="http://schemas.openxmlformats.org/spreadsheetml/2006/main" count="181" uniqueCount="91">
  <si>
    <t>西安市保障性住房（限价房）资格联审信息表第000批（原表）</t>
  </si>
  <si>
    <t>基本信息（未央区第 179 批 共 7 户，计 21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</si>
  <si>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</si>
  <si>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</si>
  <si>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</si>
  <si>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</si>
  <si>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</si>
  <si>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</si>
  <si>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</si>
  <si>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</si>
  <si>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</si>
  <si>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</si>
  <si>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</si>
  <si>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</si>
  <si>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张志良</t>
  </si>
  <si>
    <t>男</t>
  </si>
  <si>
    <t>本人</t>
  </si>
  <si>
    <t>610122****02041437</t>
  </si>
  <si>
    <t>西安冰峰饮料有限责任公司</t>
  </si>
  <si>
    <t>陕西省蓝田县</t>
  </si>
  <si>
    <t>已婚</t>
  </si>
  <si>
    <t>辛家庙</t>
  </si>
  <si>
    <t>成员1</t>
  </si>
  <si>
    <t>张玲</t>
  </si>
  <si>
    <t>女</t>
  </si>
  <si>
    <t>配偶</t>
  </si>
  <si>
    <t>612525****09176520</t>
  </si>
  <si>
    <t>无</t>
  </si>
  <si>
    <t>陕西省山阳县</t>
  </si>
  <si>
    <t>杨博</t>
  </si>
  <si>
    <t>610124****02043934</t>
  </si>
  <si>
    <t>陕西军灌科技有限公司</t>
  </si>
  <si>
    <t>西安市周至县终南镇王才屯村老北街东巷12号</t>
  </si>
  <si>
    <t>大明宫</t>
  </si>
  <si>
    <t>吴飞毅</t>
  </si>
  <si>
    <t>610124****06133961</t>
  </si>
  <si>
    <t>西安乐成索旅游咨询服务有限公司</t>
  </si>
  <si>
    <t>成员2</t>
  </si>
  <si>
    <t>杨笑晴</t>
  </si>
  <si>
    <t>子女</t>
  </si>
  <si>
    <t>610124****06013922</t>
  </si>
  <si>
    <t>学生</t>
  </si>
  <si>
    <t>未婚</t>
  </si>
  <si>
    <t>成员3</t>
  </si>
  <si>
    <t>杨笑雨</t>
  </si>
  <si>
    <t>610124****10113922</t>
  </si>
  <si>
    <t>学龄前</t>
  </si>
  <si>
    <t>郑雪林</t>
  </si>
  <si>
    <t>610324****11200547</t>
  </si>
  <si>
    <t>陕西科仪阳光检测技术服务有限公司</t>
  </si>
  <si>
    <t>陕西省西安市未央区二环北路西段288号附2号</t>
  </si>
  <si>
    <t>未央宫</t>
  </si>
  <si>
    <t>赵亚峰</t>
  </si>
  <si>
    <t>610124****01153075</t>
  </si>
  <si>
    <t>陕西新洲建筑工程劳务有限公司</t>
  </si>
  <si>
    <t>周至县集贤镇</t>
  </si>
  <si>
    <t>未央湖</t>
  </si>
  <si>
    <t>王变化</t>
  </si>
  <si>
    <t>610124****03073945</t>
  </si>
  <si>
    <t>赵冬康</t>
  </si>
  <si>
    <t>610124****12313015</t>
  </si>
  <si>
    <t>陈俸娇</t>
  </si>
  <si>
    <t>500232****08120823</t>
  </si>
  <si>
    <t>524厂26楼4门11号</t>
  </si>
  <si>
    <t>谭家</t>
  </si>
  <si>
    <t>关震</t>
  </si>
  <si>
    <t>610112****01302015</t>
  </si>
  <si>
    <t>武警黄金第五支队</t>
  </si>
  <si>
    <t>关雎画</t>
  </si>
  <si>
    <t>610112****08062019</t>
  </si>
  <si>
    <t>赵峥峥</t>
  </si>
  <si>
    <t>610124****12083319</t>
  </si>
  <si>
    <t>司机</t>
  </si>
  <si>
    <t>西安市周至县九峰镇联新赵村</t>
  </si>
  <si>
    <t>王飞飞</t>
  </si>
  <si>
    <t>610124****11223647</t>
  </si>
  <si>
    <t>赵佳乐</t>
  </si>
  <si>
    <t>610124****08093321</t>
  </si>
  <si>
    <t>赵嘉豪</t>
  </si>
  <si>
    <t>610124****05233315</t>
  </si>
  <si>
    <t>党红红</t>
  </si>
  <si>
    <t>610424****03220828</t>
  </si>
  <si>
    <t>未央区六村堡东风村</t>
  </si>
  <si>
    <t>六村堡</t>
  </si>
  <si>
    <t>施国勇</t>
  </si>
  <si>
    <t>610403****11290035</t>
  </si>
  <si>
    <t>陕西聚源基础工程有限公司</t>
  </si>
  <si>
    <t>施舒菡</t>
  </si>
  <si>
    <t>610112****05024023</t>
  </si>
  <si>
    <t>施舒晴</t>
  </si>
  <si>
    <t>610112****01024025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</si>
</sst>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9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name val="仿宋_GB2312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name val="Tahoma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137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8" fillId="10" borderId="6" applyNumberFormat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44" fontId="2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5" fillId="9" borderId="5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17" borderId="7" applyNumberFormat="0" applyAlignment="0" applyProtection="0">
      <alignment vertical="center"/>
    </xf>
    <xf numFmtId="0" fontId="39" fillId="0" borderId="0" applyProtection="0">
      <alignment vertical="center"/>
    </xf>
    <xf numFmtId="0" fontId="29" fillId="0" borderId="0">
      <alignment vertical="center"/>
    </xf>
    <xf numFmtId="0" fontId="46" fillId="17" borderId="6" applyNumberFormat="0" applyAlignment="0" applyProtection="0">
      <alignment vertical="center"/>
    </xf>
    <xf numFmtId="0" fontId="43" fillId="28" borderId="11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9" applyNumberFormat="0" applyFill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9" fillId="0" borderId="0" applyProtection="0">
      <alignment vertical="center"/>
    </xf>
    <xf numFmtId="0" fontId="16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29" fillId="0" borderId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93" applyNumberFormat="1" applyFont="1" applyFill="1" applyBorder="1" applyAlignment="1">
      <alignment horizontal="center" vertical="center" wrapText="1"/>
    </xf>
    <xf numFmtId="0" fontId="3" fillId="2" borderId="2" xfId="93" applyNumberFormat="1" applyFont="1" applyFill="1" applyBorder="1" applyAlignment="1">
      <alignment horizontal="center" vertical="center" wrapText="1"/>
    </xf>
    <xf numFmtId="0" fontId="4" fillId="2" borderId="3" xfId="93" applyFont="1" applyFill="1" applyBorder="1" applyAlignment="1">
      <alignment horizontal="center" vertical="center" wrapText="1"/>
    </xf>
    <xf numFmtId="0" fontId="5" fillId="2" borderId="3" xfId="93" applyFont="1" applyFill="1" applyBorder="1" applyAlignment="1">
      <alignment horizontal="center" vertical="center" wrapText="1"/>
    </xf>
    <xf numFmtId="0" fontId="5" fillId="2" borderId="3" xfId="93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127" applyFont="1" applyFill="1" applyBorder="1" applyAlignment="1">
      <alignment horizontal="center" vertical="center" wrapText="1"/>
    </xf>
    <xf numFmtId="0" fontId="10" fillId="0" borderId="4" xfId="58" applyFont="1" applyBorder="1" applyAlignment="1">
      <alignment horizontal="center"/>
    </xf>
    <xf numFmtId="0" fontId="9" fillId="0" borderId="4" xfId="121" applyNumberFormat="1" applyFont="1" applyFill="1" applyBorder="1" applyAlignment="1">
      <alignment horizontal="center" vertical="center" wrapText="1"/>
    </xf>
    <xf numFmtId="0" fontId="9" fillId="0" borderId="4" xfId="12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112" applyFont="1" applyBorder="1" applyAlignment="1">
      <alignment horizontal="center"/>
    </xf>
    <xf numFmtId="0" fontId="14" fillId="0" borderId="4" xfId="112" applyFont="1" applyBorder="1" applyAlignment="1">
      <alignment horizontal="center"/>
    </xf>
    <xf numFmtId="0" fontId="14" fillId="0" borderId="4" xfId="114" applyFont="1" applyBorder="1" applyAlignment="1">
      <alignment horizontal="center"/>
    </xf>
    <xf numFmtId="0" fontId="15" fillId="0" borderId="4" xfId="78" applyFont="1" applyBorder="1" applyAlignment="1">
      <alignment horizontal="center" vertical="center" wrapText="1"/>
    </xf>
    <xf numFmtId="0" fontId="15" fillId="0" borderId="4" xfId="105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7" fillId="0" borderId="4" xfId="109" applyFont="1" applyBorder="1" applyAlignment="1">
      <alignment horizontal="center" vertical="center"/>
    </xf>
    <xf numFmtId="0" fontId="18" fillId="0" borderId="4" xfId="111" applyFont="1" applyBorder="1" applyAlignment="1">
      <alignment horizontal="center" vertical="center"/>
    </xf>
    <xf numFmtId="0" fontId="17" fillId="0" borderId="4" xfId="111" applyFont="1" applyBorder="1" applyAlignment="1">
      <alignment horizontal="center" vertical="center"/>
    </xf>
    <xf numFmtId="0" fontId="19" fillId="0" borderId="4" xfId="111" applyFont="1" applyBorder="1" applyAlignment="1">
      <alignment horizontal="center" vertical="center"/>
    </xf>
    <xf numFmtId="0" fontId="14" fillId="0" borderId="4" xfId="109" applyFont="1" applyBorder="1" applyAlignment="1">
      <alignment horizontal="center"/>
    </xf>
    <xf numFmtId="0" fontId="20" fillId="0" borderId="4" xfId="124" applyFont="1" applyFill="1" applyBorder="1" applyAlignment="1">
      <alignment horizontal="center" vertical="center"/>
    </xf>
    <xf numFmtId="0" fontId="16" fillId="0" borderId="4" xfId="124" applyBorder="1" applyAlignment="1">
      <alignment horizontal="center" vertical="center"/>
    </xf>
    <xf numFmtId="0" fontId="16" fillId="0" borderId="4" xfId="125" applyBorder="1" applyAlignment="1">
      <alignment horizontal="center" vertical="center"/>
    </xf>
    <xf numFmtId="0" fontId="21" fillId="0" borderId="4" xfId="124" applyFont="1" applyFill="1" applyBorder="1" applyAlignment="1">
      <alignment horizontal="center" vertical="center"/>
    </xf>
    <xf numFmtId="0" fontId="22" fillId="0" borderId="4" xfId="115" applyFont="1" applyFill="1" applyBorder="1" applyAlignment="1">
      <alignment horizontal="center" vertical="center"/>
    </xf>
    <xf numFmtId="0" fontId="20" fillId="0" borderId="4" xfId="115" applyFont="1" applyFill="1" applyBorder="1" applyAlignment="1">
      <alignment horizontal="center" vertical="center"/>
    </xf>
    <xf numFmtId="0" fontId="21" fillId="0" borderId="4" xfId="4" applyFont="1" applyFill="1" applyBorder="1" applyAlignment="1">
      <alignment horizontal="center" vertical="center"/>
    </xf>
    <xf numFmtId="0" fontId="19" fillId="0" borderId="4" xfId="4" applyFont="1" applyFill="1" applyBorder="1" applyAlignment="1">
      <alignment horizontal="center" vertical="center" wrapText="1"/>
    </xf>
    <xf numFmtId="0" fontId="21" fillId="0" borderId="4" xfId="115" applyFont="1" applyFill="1" applyBorder="1" applyAlignment="1">
      <alignment horizontal="center" vertical="center"/>
    </xf>
    <xf numFmtId="0" fontId="16" fillId="0" borderId="4" xfId="115" applyBorder="1" applyAlignment="1">
      <alignment horizontal="center" vertical="center"/>
    </xf>
    <xf numFmtId="0" fontId="16" fillId="0" borderId="4" xfId="4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/>
    <xf numFmtId="0" fontId="0" fillId="0" borderId="4" xfId="58" applyFill="1" applyBorder="1" applyAlignment="1">
      <alignment horizontal="center" vertical="center"/>
    </xf>
    <xf numFmtId="0" fontId="23" fillId="0" borderId="4" xfId="134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17" fillId="0" borderId="4" xfId="113" applyFont="1" applyBorder="1" applyAlignment="1">
      <alignment horizontal="center" vertical="center"/>
    </xf>
    <xf numFmtId="0" fontId="16" fillId="0" borderId="4" xfId="126" applyBorder="1" applyAlignment="1">
      <alignment horizontal="center" vertical="center"/>
    </xf>
    <xf numFmtId="0" fontId="21" fillId="0" borderId="4" xfId="122" applyFont="1" applyFill="1" applyBorder="1" applyAlignment="1">
      <alignment horizontal="center" vertical="center"/>
    </xf>
    <xf numFmtId="0" fontId="16" fillId="0" borderId="4" xfId="122" applyBorder="1" applyAlignment="1">
      <alignment horizontal="center" vertical="center"/>
    </xf>
  </cellXfs>
  <cellStyles count="137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常规 10 3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常规 5 2" xfId="2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31" xfId="31"/>
    <cellStyle name="常规 26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常规 10 5" xfId="38"/>
    <cellStyle name="汇总" xfId="39" builtinId="25"/>
    <cellStyle name="好" xfId="40" builtinId="26"/>
    <cellStyle name="常规 21" xfId="41"/>
    <cellStyle name="常规 16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常规 10 2" xfId="60"/>
    <cellStyle name="60% - 强调文字颜色 6" xfId="61" builtinId="52"/>
    <cellStyle name="常规 10 4" xfId="62"/>
    <cellStyle name="常规 10 6" xfId="63"/>
    <cellStyle name="常规 10 7" xfId="64"/>
    <cellStyle name="常规 11" xfId="65"/>
    <cellStyle name="常规 13" xfId="66"/>
    <cellStyle name="常规 14" xfId="67"/>
    <cellStyle name="常规 20" xfId="68"/>
    <cellStyle name="常规 15" xfId="69"/>
    <cellStyle name="常规 22" xfId="70"/>
    <cellStyle name="常规 17" xfId="71"/>
    <cellStyle name="常规 23" xfId="72"/>
    <cellStyle name="常规 18" xfId="73"/>
    <cellStyle name="常规 24" xfId="74"/>
    <cellStyle name="常规 19" xfId="75"/>
    <cellStyle name="常规 2" xfId="76"/>
    <cellStyle name="常规 2 10" xfId="77"/>
    <cellStyle name="常规 2 11" xfId="78"/>
    <cellStyle name="常规 2 12" xfId="79"/>
    <cellStyle name="常规 2 13" xfId="80"/>
    <cellStyle name="常规 2 14" xfId="81"/>
    <cellStyle name="常规 2 2" xfId="82"/>
    <cellStyle name="常规 2 3" xfId="83"/>
    <cellStyle name="常规 2 4" xfId="84"/>
    <cellStyle name="常规 2 5" xfId="85"/>
    <cellStyle name="常规 2 6" xfId="86"/>
    <cellStyle name="常规 2 7" xfId="87"/>
    <cellStyle name="常规 2 8" xfId="88"/>
    <cellStyle name="常规 2 9" xfId="89"/>
    <cellStyle name="常规 24 2" xfId="90"/>
    <cellStyle name="常规 24 3" xfId="91"/>
    <cellStyle name="常规 24 4" xfId="92"/>
    <cellStyle name="常规_莲湖区12批60户联审" xfId="93"/>
    <cellStyle name="常规 24 5" xfId="94"/>
    <cellStyle name="常规 24 6" xfId="95"/>
    <cellStyle name="常规 24 7" xfId="96"/>
    <cellStyle name="常规 30" xfId="97"/>
    <cellStyle name="常规 25" xfId="98"/>
    <cellStyle name="常规 32" xfId="99"/>
    <cellStyle name="常规 27" xfId="100"/>
    <cellStyle name="常规 33" xfId="101"/>
    <cellStyle name="常规 28" xfId="102"/>
    <cellStyle name="常规 34" xfId="103"/>
    <cellStyle name="常规 29" xfId="104"/>
    <cellStyle name="常规 3" xfId="105"/>
    <cellStyle name="常规 3 2" xfId="106"/>
    <cellStyle name="常规 3 3" xfId="107"/>
    <cellStyle name="常规 3 4" xfId="108"/>
    <cellStyle name="常规 40" xfId="109"/>
    <cellStyle name="常规 35" xfId="110"/>
    <cellStyle name="常规 41" xfId="111"/>
    <cellStyle name="常规 36" xfId="112"/>
    <cellStyle name="常规 42" xfId="113"/>
    <cellStyle name="常规 37" xfId="114"/>
    <cellStyle name="常规 43" xfId="115"/>
    <cellStyle name="常规 38" xfId="116"/>
    <cellStyle name="常规 4" xfId="117"/>
    <cellStyle name="常规 4 2" xfId="118"/>
    <cellStyle name="常规 4 3" xfId="119"/>
    <cellStyle name="常规 4 4" xfId="120"/>
    <cellStyle name="常规 50" xfId="121"/>
    <cellStyle name="常规 45" xfId="122"/>
    <cellStyle name="常规 51" xfId="123"/>
    <cellStyle name="常规 46" xfId="124"/>
    <cellStyle name="常规 47" xfId="125"/>
    <cellStyle name="常规 48" xfId="126"/>
    <cellStyle name="常规 49" xfId="127"/>
    <cellStyle name="常规 5" xfId="128"/>
    <cellStyle name="常规 5 3" xfId="129"/>
    <cellStyle name="常规 5 4" xfId="130"/>
    <cellStyle name="常规 6 2" xfId="131"/>
    <cellStyle name="常规 6 3" xfId="132"/>
    <cellStyle name="常规 6 4" xfId="133"/>
    <cellStyle name="常规 7" xfId="134"/>
    <cellStyle name="常规 8" xfId="135"/>
    <cellStyle name="常规 9" xfId="13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G30" sqref="G30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45" t="s">
        <v>11</v>
      </c>
      <c r="K3" s="46" t="s">
        <v>12</v>
      </c>
    </row>
    <row r="4" spans="1:11">
      <c r="A4" s="11">
        <v>1</v>
      </c>
      <c r="B4" s="12" t="s">
        <v>13</v>
      </c>
      <c r="C4" s="13" t="s">
        <v>14</v>
      </c>
      <c r="D4" s="13" t="s">
        <v>15</v>
      </c>
      <c r="E4" s="14" t="s">
        <v>16</v>
      </c>
      <c r="F4" s="15" t="s">
        <v>17</v>
      </c>
      <c r="G4" s="16" t="s">
        <v>18</v>
      </c>
      <c r="H4" s="16" t="s">
        <v>19</v>
      </c>
      <c r="I4" s="47">
        <f>50000/12</f>
        <v>4166.66666666667</v>
      </c>
      <c r="J4" s="14" t="s">
        <v>20</v>
      </c>
      <c r="K4" s="43" t="s">
        <v>21</v>
      </c>
    </row>
    <row r="5" spans="1:11">
      <c r="A5" s="11"/>
      <c r="B5" s="17" t="s">
        <v>22</v>
      </c>
      <c r="C5" s="13" t="s">
        <v>23</v>
      </c>
      <c r="D5" s="13" t="s">
        <v>24</v>
      </c>
      <c r="E5" s="14" t="s">
        <v>25</v>
      </c>
      <c r="F5" s="15" t="s">
        <v>26</v>
      </c>
      <c r="G5" s="16" t="s">
        <v>27</v>
      </c>
      <c r="H5" s="16" t="s">
        <v>28</v>
      </c>
      <c r="I5" s="47"/>
      <c r="J5" s="14" t="s">
        <v>20</v>
      </c>
      <c r="K5" s="44"/>
    </row>
    <row r="6" s="1" customFormat="1" spans="1:11">
      <c r="A6" s="18">
        <v>2</v>
      </c>
      <c r="B6" s="19" t="s">
        <v>13</v>
      </c>
      <c r="C6" s="20" t="s">
        <v>29</v>
      </c>
      <c r="D6" s="21" t="s">
        <v>15</v>
      </c>
      <c r="E6" s="18" t="s">
        <v>16</v>
      </c>
      <c r="F6" s="15" t="s">
        <v>30</v>
      </c>
      <c r="G6" s="22" t="s">
        <v>31</v>
      </c>
      <c r="H6" s="22" t="s">
        <v>32</v>
      </c>
      <c r="I6" s="18">
        <f>81600/12</f>
        <v>6800</v>
      </c>
      <c r="J6" s="48" t="s">
        <v>20</v>
      </c>
      <c r="K6" s="49" t="s">
        <v>33</v>
      </c>
    </row>
    <row r="7" s="1" customFormat="1" spans="1:11">
      <c r="A7" s="18"/>
      <c r="B7" s="17" t="s">
        <v>22</v>
      </c>
      <c r="C7" s="23" t="s">
        <v>34</v>
      </c>
      <c r="D7" s="23" t="s">
        <v>24</v>
      </c>
      <c r="E7" s="18" t="s">
        <v>25</v>
      </c>
      <c r="F7" s="15" t="s">
        <v>35</v>
      </c>
      <c r="G7" s="24" t="s">
        <v>36</v>
      </c>
      <c r="H7" s="24" t="s">
        <v>32</v>
      </c>
      <c r="I7" s="18">
        <f>50400/12</f>
        <v>4200</v>
      </c>
      <c r="J7" s="48" t="s">
        <v>20</v>
      </c>
      <c r="K7" s="50"/>
    </row>
    <row r="8" s="1" customFormat="1" spans="1:11">
      <c r="A8" s="18"/>
      <c r="B8" s="17" t="s">
        <v>37</v>
      </c>
      <c r="C8" s="23" t="s">
        <v>38</v>
      </c>
      <c r="D8" s="23" t="s">
        <v>24</v>
      </c>
      <c r="E8" s="18" t="s">
        <v>39</v>
      </c>
      <c r="F8" s="15" t="s">
        <v>40</v>
      </c>
      <c r="G8" s="24" t="s">
        <v>41</v>
      </c>
      <c r="H8" s="24" t="s">
        <v>32</v>
      </c>
      <c r="I8" s="18"/>
      <c r="J8" s="48" t="s">
        <v>42</v>
      </c>
      <c r="K8" s="50"/>
    </row>
    <row r="9" s="1" customFormat="1" spans="1:11">
      <c r="A9" s="18"/>
      <c r="B9" s="17" t="s">
        <v>43</v>
      </c>
      <c r="C9" s="23" t="s">
        <v>44</v>
      </c>
      <c r="D9" s="23" t="s">
        <v>24</v>
      </c>
      <c r="E9" s="18" t="s">
        <v>39</v>
      </c>
      <c r="F9" s="15" t="s">
        <v>45</v>
      </c>
      <c r="G9" s="24" t="s">
        <v>46</v>
      </c>
      <c r="H9" s="24" t="s">
        <v>32</v>
      </c>
      <c r="I9" s="18"/>
      <c r="J9" s="48" t="s">
        <v>42</v>
      </c>
      <c r="K9" s="50"/>
    </row>
    <row r="10" spans="1:11">
      <c r="A10" s="11">
        <v>3</v>
      </c>
      <c r="B10" s="12" t="s">
        <v>13</v>
      </c>
      <c r="C10" s="25" t="s">
        <v>47</v>
      </c>
      <c r="D10" s="25" t="s">
        <v>24</v>
      </c>
      <c r="E10" s="17" t="s">
        <v>16</v>
      </c>
      <c r="F10" s="15" t="s">
        <v>48</v>
      </c>
      <c r="G10" s="25" t="s">
        <v>49</v>
      </c>
      <c r="H10" s="26" t="s">
        <v>50</v>
      </c>
      <c r="I10" s="11">
        <f>40296/12</f>
        <v>3358</v>
      </c>
      <c r="J10" s="26" t="s">
        <v>42</v>
      </c>
      <c r="K10" s="51" t="s">
        <v>51</v>
      </c>
    </row>
    <row r="11" spans="1:11">
      <c r="A11" s="11">
        <v>4</v>
      </c>
      <c r="B11" s="12" t="s">
        <v>13</v>
      </c>
      <c r="C11" s="27" t="s">
        <v>52</v>
      </c>
      <c r="D11" s="27" t="s">
        <v>15</v>
      </c>
      <c r="E11" s="18" t="s">
        <v>16</v>
      </c>
      <c r="F11" s="15" t="s">
        <v>53</v>
      </c>
      <c r="G11" s="28" t="s">
        <v>54</v>
      </c>
      <c r="H11" s="29" t="s">
        <v>55</v>
      </c>
      <c r="I11" s="11">
        <f>49800/12</f>
        <v>4150</v>
      </c>
      <c r="J11" s="52" t="s">
        <v>20</v>
      </c>
      <c r="K11" s="43" t="s">
        <v>56</v>
      </c>
    </row>
    <row r="12" spans="1:11">
      <c r="A12" s="11"/>
      <c r="B12" s="17" t="s">
        <v>22</v>
      </c>
      <c r="C12" s="27" t="s">
        <v>57</v>
      </c>
      <c r="D12" s="27" t="s">
        <v>24</v>
      </c>
      <c r="E12" s="18" t="s">
        <v>25</v>
      </c>
      <c r="F12" s="15" t="s">
        <v>58</v>
      </c>
      <c r="G12" s="30" t="s">
        <v>27</v>
      </c>
      <c r="H12" s="29" t="s">
        <v>55</v>
      </c>
      <c r="I12" s="11"/>
      <c r="J12" s="52" t="s">
        <v>20</v>
      </c>
      <c r="K12" s="44"/>
    </row>
    <row r="13" spans="1:11">
      <c r="A13" s="11"/>
      <c r="B13" s="17" t="s">
        <v>37</v>
      </c>
      <c r="C13" s="27" t="s">
        <v>59</v>
      </c>
      <c r="D13" s="31" t="s">
        <v>15</v>
      </c>
      <c r="E13" s="18" t="s">
        <v>39</v>
      </c>
      <c r="F13" s="15" t="s">
        <v>60</v>
      </c>
      <c r="G13" s="30" t="s">
        <v>27</v>
      </c>
      <c r="H13" s="29" t="s">
        <v>55</v>
      </c>
      <c r="I13" s="11"/>
      <c r="J13" s="26" t="s">
        <v>42</v>
      </c>
      <c r="K13" s="44"/>
    </row>
    <row r="14" spans="1:11">
      <c r="A14" s="11">
        <v>5</v>
      </c>
      <c r="B14" s="12" t="s">
        <v>13</v>
      </c>
      <c r="C14" s="32" t="s">
        <v>61</v>
      </c>
      <c r="D14" s="33" t="s">
        <v>24</v>
      </c>
      <c r="E14" s="18" t="s">
        <v>16</v>
      </c>
      <c r="F14" s="15" t="s">
        <v>62</v>
      </c>
      <c r="G14" s="34" t="s">
        <v>27</v>
      </c>
      <c r="H14" s="34" t="s">
        <v>63</v>
      </c>
      <c r="I14" s="11"/>
      <c r="J14" s="53" t="s">
        <v>20</v>
      </c>
      <c r="K14" s="43" t="s">
        <v>64</v>
      </c>
    </row>
    <row r="15" spans="1:11">
      <c r="A15" s="11"/>
      <c r="B15" s="17" t="s">
        <v>22</v>
      </c>
      <c r="C15" s="35" t="s">
        <v>65</v>
      </c>
      <c r="D15" s="33" t="s">
        <v>15</v>
      </c>
      <c r="E15" s="18" t="s">
        <v>25</v>
      </c>
      <c r="F15" s="15" t="s">
        <v>66</v>
      </c>
      <c r="G15" s="34" t="s">
        <v>67</v>
      </c>
      <c r="H15" s="34" t="s">
        <v>27</v>
      </c>
      <c r="I15" s="11">
        <f>83802/12</f>
        <v>6983.5</v>
      </c>
      <c r="J15" s="53" t="s">
        <v>20</v>
      </c>
      <c r="K15" s="44"/>
    </row>
    <row r="16" spans="1:11">
      <c r="A16" s="11"/>
      <c r="B16" s="17" t="s">
        <v>37</v>
      </c>
      <c r="C16" s="35" t="s">
        <v>68</v>
      </c>
      <c r="D16" s="33" t="s">
        <v>15</v>
      </c>
      <c r="E16" s="18" t="s">
        <v>39</v>
      </c>
      <c r="F16" s="15" t="s">
        <v>69</v>
      </c>
      <c r="G16" s="34" t="s">
        <v>27</v>
      </c>
      <c r="H16" s="34" t="s">
        <v>63</v>
      </c>
      <c r="I16" s="11"/>
      <c r="J16" s="53" t="s">
        <v>42</v>
      </c>
      <c r="K16" s="44"/>
    </row>
    <row r="17" spans="1:11">
      <c r="A17" s="36">
        <v>6</v>
      </c>
      <c r="B17" s="37" t="s">
        <v>13</v>
      </c>
      <c r="C17" s="37" t="s">
        <v>70</v>
      </c>
      <c r="D17" s="38" t="s">
        <v>15</v>
      </c>
      <c r="E17" s="38" t="s">
        <v>16</v>
      </c>
      <c r="F17" s="15" t="s">
        <v>71</v>
      </c>
      <c r="G17" s="38" t="s">
        <v>72</v>
      </c>
      <c r="H17" s="39" t="s">
        <v>73</v>
      </c>
      <c r="I17" s="44">
        <f>38400/12</f>
        <v>3200</v>
      </c>
      <c r="J17" s="54" t="s">
        <v>20</v>
      </c>
      <c r="K17" s="43" t="s">
        <v>64</v>
      </c>
    </row>
    <row r="18" spans="1:11">
      <c r="A18" s="36"/>
      <c r="B18" s="40" t="s">
        <v>22</v>
      </c>
      <c r="C18" s="40" t="s">
        <v>74</v>
      </c>
      <c r="D18" s="38" t="s">
        <v>24</v>
      </c>
      <c r="E18" s="38" t="s">
        <v>25</v>
      </c>
      <c r="F18" s="15" t="s">
        <v>75</v>
      </c>
      <c r="G18" s="38"/>
      <c r="H18" s="39" t="s">
        <v>73</v>
      </c>
      <c r="I18" s="44"/>
      <c r="J18" s="54" t="s">
        <v>20</v>
      </c>
      <c r="K18" s="44"/>
    </row>
    <row r="19" spans="1:11">
      <c r="A19" s="36"/>
      <c r="B19" s="40" t="s">
        <v>37</v>
      </c>
      <c r="C19" s="40" t="s">
        <v>76</v>
      </c>
      <c r="D19" s="38" t="s">
        <v>24</v>
      </c>
      <c r="E19" s="18" t="s">
        <v>39</v>
      </c>
      <c r="F19" s="15" t="s">
        <v>77</v>
      </c>
      <c r="G19" s="38"/>
      <c r="H19" s="39" t="s">
        <v>73</v>
      </c>
      <c r="I19" s="44"/>
      <c r="J19" s="54" t="s">
        <v>42</v>
      </c>
      <c r="K19" s="44"/>
    </row>
    <row r="20" spans="1:11">
      <c r="A20" s="36"/>
      <c r="B20" s="41" t="s">
        <v>43</v>
      </c>
      <c r="C20" s="41" t="s">
        <v>78</v>
      </c>
      <c r="D20" s="42" t="s">
        <v>15</v>
      </c>
      <c r="E20" s="18" t="s">
        <v>39</v>
      </c>
      <c r="F20" s="15" t="s">
        <v>79</v>
      </c>
      <c r="G20" s="42"/>
      <c r="H20" s="39" t="s">
        <v>73</v>
      </c>
      <c r="I20" s="44"/>
      <c r="J20" s="55" t="s">
        <v>42</v>
      </c>
      <c r="K20" s="44"/>
    </row>
    <row r="21" spans="1:11">
      <c r="A21" s="36">
        <v>7</v>
      </c>
      <c r="B21" s="37" t="s">
        <v>13</v>
      </c>
      <c r="C21" s="43" t="s">
        <v>80</v>
      </c>
      <c r="D21" s="43" t="s">
        <v>24</v>
      </c>
      <c r="E21" s="38" t="s">
        <v>16</v>
      </c>
      <c r="F21" s="15" t="s">
        <v>81</v>
      </c>
      <c r="G21" s="44"/>
      <c r="H21" s="43" t="s">
        <v>82</v>
      </c>
      <c r="I21" s="44">
        <v>4000</v>
      </c>
      <c r="J21" s="54" t="s">
        <v>20</v>
      </c>
      <c r="K21" s="43" t="s">
        <v>83</v>
      </c>
    </row>
    <row r="22" spans="1:11">
      <c r="A22" s="36"/>
      <c r="B22" s="40" t="s">
        <v>22</v>
      </c>
      <c r="C22" s="43" t="s">
        <v>84</v>
      </c>
      <c r="D22" s="43" t="s">
        <v>15</v>
      </c>
      <c r="E22" s="38" t="s">
        <v>25</v>
      </c>
      <c r="F22" s="15" t="s">
        <v>85</v>
      </c>
      <c r="G22" s="43" t="s">
        <v>86</v>
      </c>
      <c r="H22" s="43" t="s">
        <v>82</v>
      </c>
      <c r="I22" s="44">
        <v>6000</v>
      </c>
      <c r="J22" s="54" t="s">
        <v>20</v>
      </c>
      <c r="K22" s="44"/>
    </row>
    <row r="23" spans="1:11">
      <c r="A23" s="36"/>
      <c r="B23" s="40" t="s">
        <v>37</v>
      </c>
      <c r="C23" s="43" t="s">
        <v>87</v>
      </c>
      <c r="D23" s="43" t="s">
        <v>24</v>
      </c>
      <c r="E23" s="18" t="s">
        <v>39</v>
      </c>
      <c r="F23" s="15" t="s">
        <v>88</v>
      </c>
      <c r="G23" s="44"/>
      <c r="H23" s="43" t="s">
        <v>82</v>
      </c>
      <c r="I23" s="44"/>
      <c r="J23" s="54" t="s">
        <v>42</v>
      </c>
      <c r="K23" s="44"/>
    </row>
    <row r="24" spans="1:11">
      <c r="A24" s="36"/>
      <c r="B24" s="41" t="s">
        <v>43</v>
      </c>
      <c r="C24" s="43" t="s">
        <v>89</v>
      </c>
      <c r="D24" s="43" t="s">
        <v>24</v>
      </c>
      <c r="E24" s="18" t="s">
        <v>39</v>
      </c>
      <c r="F24" s="15" t="s">
        <v>90</v>
      </c>
      <c r="G24" s="44"/>
      <c r="H24" s="43" t="s">
        <v>82</v>
      </c>
      <c r="I24" s="44"/>
      <c r="J24" s="44"/>
      <c r="K24" s="44"/>
    </row>
  </sheetData>
  <mergeCells count="14">
    <mergeCell ref="A1:J1"/>
    <mergeCell ref="A2:J2"/>
    <mergeCell ref="A4:A5"/>
    <mergeCell ref="A6:A9"/>
    <mergeCell ref="A11:A13"/>
    <mergeCell ref="A14:A16"/>
    <mergeCell ref="A17:A20"/>
    <mergeCell ref="A21:A24"/>
    <mergeCell ref="K4:K5"/>
    <mergeCell ref="K6:K9"/>
    <mergeCell ref="K11:K13"/>
    <mergeCell ref="K14:K16"/>
    <mergeCell ref="K17:K20"/>
    <mergeCell ref="K21:K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2019-06-21T06:41:09Z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