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<sst xmlns="http://schemas.openxmlformats.org/spreadsheetml/2006/main" count="115" uniqueCount="62">
  <si>
    <t>西安市保障性住房（房）资格联审信息表第000批（原表）</t>
  </si>
  <si>
    <t>基本信息（未央区第 188 批 共 6 户，计 12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</si>
  <si>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</si>
  <si>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</si>
  <si>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</si>
  <si>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</si>
  <si>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</si>
  <si>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</si>
  <si>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</si>
  <si>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</si>
  <si>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</si>
  <si>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</si>
  <si>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</si>
  <si>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</si>
  <si>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郭妮</t>
  </si>
  <si>
    <t>女</t>
  </si>
  <si>
    <t>本人</t>
  </si>
  <si>
    <t>610321****12189761</t>
  </si>
  <si>
    <t>陕西孚耐斯节能科技有限公司</t>
  </si>
  <si>
    <r>
      <rPr>
        <sz val="11"/>
        <color rgb="FF000000"/>
        <rFont val="宋体"/>
        <charset val="134"/>
      </rPr>
      <t>西安市未央区二府庄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号付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号</t>
    </r>
  </si>
  <si>
    <t>离异</t>
  </si>
  <si>
    <t>张家堡</t>
  </si>
  <si>
    <t>成员1</t>
  </si>
  <si>
    <t>李佳煜</t>
  </si>
  <si>
    <t>子女</t>
  </si>
  <si>
    <t>610102****10271925</t>
  </si>
  <si>
    <t>无</t>
  </si>
  <si>
    <r>
      <rPr>
        <sz val="11"/>
        <color rgb="FF000000"/>
        <rFont val="宋体"/>
        <charset val="134"/>
      </rPr>
      <t>西安市未央区未央路</t>
    </r>
    <r>
      <rPr>
        <sz val="11"/>
        <color rgb="FF000000"/>
        <rFont val="Tahoma"/>
        <charset val="134"/>
      </rPr>
      <t>69</t>
    </r>
    <r>
      <rPr>
        <sz val="11"/>
        <color indexed="8"/>
        <rFont val="宋体"/>
        <charset val="134"/>
      </rPr>
      <t>号</t>
    </r>
    <r>
      <rPr>
        <sz val="11"/>
        <color rgb="FF000000"/>
        <rFont val="Tahoma"/>
        <charset val="134"/>
      </rPr>
      <t>B</t>
    </r>
    <r>
      <rPr>
        <sz val="11"/>
        <color indexed="8"/>
        <rFont val="宋体"/>
        <charset val="134"/>
      </rPr>
      <t>座</t>
    </r>
    <r>
      <rPr>
        <sz val="11"/>
        <color rgb="FF000000"/>
        <rFont val="Tahoma"/>
        <charset val="134"/>
      </rPr>
      <t>1</t>
    </r>
    <r>
      <rPr>
        <sz val="11"/>
        <color indexed="8"/>
        <rFont val="宋体"/>
        <charset val="134"/>
      </rPr>
      <t>门</t>
    </r>
    <r>
      <rPr>
        <sz val="11"/>
        <color rgb="FF000000"/>
        <rFont val="Tahoma"/>
        <charset val="134"/>
      </rPr>
      <t>1101</t>
    </r>
    <r>
      <rPr>
        <sz val="11"/>
        <color indexed="8"/>
        <rFont val="宋体"/>
        <charset val="134"/>
      </rPr>
      <t>号</t>
    </r>
  </si>
  <si>
    <t>未婚</t>
  </si>
  <si>
    <t>王惠萍</t>
  </si>
  <si>
    <t>610203****04083624</t>
  </si>
  <si>
    <t>陕西睿拓通讯服务有限公司</t>
  </si>
  <si>
    <t>已婚</t>
  </si>
  <si>
    <t>宋彦青</t>
  </si>
  <si>
    <t>男</t>
  </si>
  <si>
    <t>配偶</t>
  </si>
  <si>
    <t>152630****04024912</t>
  </si>
  <si>
    <r>
      <rPr>
        <sz val="11"/>
        <color rgb="FF000000"/>
        <rFont val="宋体"/>
        <charset val="134"/>
      </rPr>
      <t>内蒙古乌兰察布市集宁区白海子镇庙湾村</t>
    </r>
    <r>
      <rPr>
        <sz val="11"/>
        <color rgb="FF000000"/>
        <rFont val="Tahoma"/>
        <charset val="134"/>
      </rPr>
      <t>10</t>
    </r>
    <r>
      <rPr>
        <sz val="11"/>
        <color indexed="8"/>
        <rFont val="宋体"/>
        <charset val="134"/>
      </rPr>
      <t>户</t>
    </r>
  </si>
  <si>
    <t>马飞龙</t>
  </si>
  <si>
    <t>610202****11172831</t>
  </si>
  <si>
    <t>打零工（风机维修）</t>
  </si>
  <si>
    <t>西安市未央区二府庄1号付1号</t>
  </si>
  <si>
    <t>霍庆梅</t>
  </si>
  <si>
    <t>230121****07170027</t>
  </si>
  <si>
    <t>远航教育</t>
  </si>
  <si>
    <t>常时赫</t>
  </si>
  <si>
    <t>230227****03030439</t>
  </si>
  <si>
    <t>富裕镇六社区二委6组</t>
  </si>
  <si>
    <t>孙雄风</t>
  </si>
  <si>
    <t>513723****10123692</t>
  </si>
  <si>
    <t>世界图书出版西安有限公司</t>
  </si>
  <si>
    <t>席二女</t>
  </si>
  <si>
    <t>620502****09243142</t>
  </si>
  <si>
    <t>成员2</t>
  </si>
  <si>
    <t>孙妙涵</t>
  </si>
  <si>
    <t>620502****06192949</t>
  </si>
  <si>
    <t>成员3</t>
  </si>
  <si>
    <t>孙妙茜</t>
  </si>
  <si>
    <t>511923****08173707</t>
  </si>
  <si>
    <t>张国选</t>
  </si>
  <si>
    <t>622301****02106450</t>
  </si>
  <si>
    <t>百顺建材经销部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</si>
</sst>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Tahoma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3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7" borderId="6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/>
    <xf numFmtId="0" fontId="25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4" fillId="0" borderId="0" applyProtection="0">
      <alignment vertical="center"/>
    </xf>
    <xf numFmtId="0" fontId="25" fillId="0" borderId="0">
      <alignment vertical="center"/>
    </xf>
    <xf numFmtId="0" fontId="42" fillId="6" borderId="9" applyNumberFormat="0" applyAlignment="0" applyProtection="0">
      <alignment vertical="center"/>
    </xf>
    <xf numFmtId="0" fontId="41" fillId="30" borderId="12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0" borderId="0"/>
    <xf numFmtId="0" fontId="1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1" fillId="0" borderId="0"/>
    <xf numFmtId="0" fontId="19" fillId="21" borderId="0" applyNumberFormat="0" applyBorder="0" applyAlignment="0" applyProtection="0">
      <alignment vertical="center"/>
    </xf>
    <xf numFmtId="0" fontId="21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1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0" borderId="0"/>
  </cellStyleXfs>
  <cellXfs count="4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2" applyNumberFormat="1" applyFont="1" applyFill="1" applyBorder="1" applyAlignment="1">
      <alignment horizontal="center" vertical="center" wrapText="1"/>
    </xf>
    <xf numFmtId="0" fontId="3" fillId="2" borderId="2" xfId="122" applyNumberFormat="1" applyFont="1" applyFill="1" applyBorder="1" applyAlignment="1">
      <alignment horizontal="center" vertical="center" wrapText="1"/>
    </xf>
    <xf numFmtId="0" fontId="4" fillId="2" borderId="3" xfId="122" applyFont="1" applyFill="1" applyBorder="1" applyAlignment="1">
      <alignment horizontal="center" vertical="center" wrapText="1"/>
    </xf>
    <xf numFmtId="0" fontId="5" fillId="2" borderId="3" xfId="122" applyFont="1" applyFill="1" applyBorder="1" applyAlignment="1">
      <alignment horizontal="center" vertical="center" wrapText="1"/>
    </xf>
    <xf numFmtId="0" fontId="5" fillId="2" borderId="3" xfId="122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95" applyFont="1" applyBorder="1" applyAlignment="1">
      <alignment horizontal="center"/>
    </xf>
    <xf numFmtId="0" fontId="10" fillId="0" borderId="4" xfId="59" applyFont="1" applyBorder="1" applyAlignment="1">
      <alignment horizontal="center"/>
    </xf>
    <xf numFmtId="0" fontId="11" fillId="0" borderId="4" xfId="97" applyNumberFormat="1" applyBorder="1" applyAlignment="1">
      <alignment horizontal="center"/>
    </xf>
    <xf numFmtId="0" fontId="9" fillId="0" borderId="4" xfId="97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96" applyFont="1" applyBorder="1" applyAlignment="1">
      <alignment horizontal="center"/>
    </xf>
    <xf numFmtId="0" fontId="9" fillId="0" borderId="4" xfId="98" applyFont="1" applyBorder="1" applyAlignment="1">
      <alignment horizontal="center"/>
    </xf>
    <xf numFmtId="49" fontId="14" fillId="0" borderId="4" xfId="111" applyNumberFormat="1" applyFont="1" applyBorder="1" applyAlignment="1">
      <alignment horizontal="center" vertical="center"/>
    </xf>
    <xf numFmtId="49" fontId="15" fillId="0" borderId="4" xfId="111" applyNumberFormat="1" applyFont="1" applyBorder="1" applyAlignment="1">
      <alignment horizontal="center" vertical="center"/>
    </xf>
    <xf numFmtId="49" fontId="15" fillId="0" borderId="4" xfId="112" applyNumberFormat="1" applyFont="1" applyBorder="1" applyAlignment="1">
      <alignment horizontal="center" vertical="center"/>
    </xf>
    <xf numFmtId="49" fontId="14" fillId="0" borderId="4" xfId="105" applyNumberFormat="1" applyFont="1" applyBorder="1" applyAlignment="1">
      <alignment horizontal="center" vertical="center" wrapText="1"/>
    </xf>
    <xf numFmtId="49" fontId="15" fillId="0" borderId="4" xfId="105" applyNumberFormat="1" applyFont="1" applyBorder="1" applyAlignment="1">
      <alignment horizontal="center" vertical="center" wrapText="1"/>
    </xf>
    <xf numFmtId="49" fontId="15" fillId="0" borderId="4" xfId="107" applyNumberFormat="1" applyFont="1" applyBorder="1" applyAlignment="1">
      <alignment horizontal="center" vertical="center" wrapText="1"/>
    </xf>
    <xf numFmtId="49" fontId="15" fillId="0" borderId="4" xfId="107" applyNumberFormat="1" applyFont="1" applyBorder="1" applyAlignment="1">
      <alignment horizontal="center"/>
    </xf>
    <xf numFmtId="0" fontId="9" fillId="0" borderId="4" xfId="5" applyFont="1" applyBorder="1" applyAlignment="1">
      <alignment horizontal="center"/>
    </xf>
    <xf numFmtId="0" fontId="9" fillId="0" borderId="4" xfId="92" applyFont="1" applyBorder="1" applyAlignment="1">
      <alignment horizontal="center"/>
    </xf>
    <xf numFmtId="49" fontId="14" fillId="0" borderId="4" xfId="106" applyNumberFormat="1" applyFont="1" applyBorder="1" applyAlignment="1">
      <alignment horizontal="center" vertical="center" wrapText="1"/>
    </xf>
    <xf numFmtId="49" fontId="15" fillId="0" borderId="4" xfId="106" applyNumberFormat="1" applyFont="1" applyBorder="1" applyAlignment="1">
      <alignment horizontal="center" vertical="center" wrapText="1"/>
    </xf>
    <xf numFmtId="49" fontId="15" fillId="0" borderId="4" xfId="108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0" fillId="0" borderId="4" xfId="59" applyFill="1" applyBorder="1" applyAlignment="1">
      <alignment horizontal="center" vertical="center"/>
    </xf>
    <xf numFmtId="0" fontId="9" fillId="0" borderId="4" xfId="99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4" xfId="4" applyFont="1" applyBorder="1" applyAlignment="1">
      <alignment horizontal="center"/>
    </xf>
    <xf numFmtId="49" fontId="15" fillId="0" borderId="4" xfId="104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5" fillId="0" borderId="4" xfId="109" applyNumberFormat="1" applyFont="1" applyBorder="1" applyAlignment="1">
      <alignment horizontal="center" vertical="center"/>
    </xf>
    <xf numFmtId="0" fontId="9" fillId="0" borderId="4" xfId="94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15" fillId="0" borderId="4" xfId="110" applyNumberFormat="1" applyFont="1" applyBorder="1" applyAlignment="1">
      <alignment horizontal="center" vertical="center" wrapText="1"/>
    </xf>
  </cellXfs>
  <cellStyles count="123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2 5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2 10" xfId="61"/>
    <cellStyle name="60% - 强调文字颜色 6" xfId="62" builtinId="52"/>
    <cellStyle name="常规 2 4" xfId="63"/>
    <cellStyle name="常规 11" xfId="64"/>
    <cellStyle name="常规 13" xfId="65"/>
    <cellStyle name="常规 14" xfId="66"/>
    <cellStyle name="常规 20" xfId="67"/>
    <cellStyle name="常规 15" xfId="68"/>
    <cellStyle name="常规 22" xfId="69"/>
    <cellStyle name="常规 17" xfId="70"/>
    <cellStyle name="常规 23" xfId="71"/>
    <cellStyle name="常规 18" xfId="72"/>
    <cellStyle name="常规 24" xfId="73"/>
    <cellStyle name="常规 19" xfId="74"/>
    <cellStyle name="常规 2" xfId="75"/>
    <cellStyle name="常规 2 6" xfId="76"/>
    <cellStyle name="常规 2 7" xfId="77"/>
    <cellStyle name="常规 2 8" xfId="78"/>
    <cellStyle name="常规 2 9" xfId="79"/>
    <cellStyle name="常规 30" xfId="80"/>
    <cellStyle name="常规 25" xfId="81"/>
    <cellStyle name="常规 32" xfId="82"/>
    <cellStyle name="常规 27" xfId="83"/>
    <cellStyle name="常规 33" xfId="84"/>
    <cellStyle name="常规 28" xfId="85"/>
    <cellStyle name="常规 34" xfId="86"/>
    <cellStyle name="常规 29" xfId="87"/>
    <cellStyle name="常规 3" xfId="88"/>
    <cellStyle name="常规 3 2" xfId="89"/>
    <cellStyle name="常规 3 3" xfId="90"/>
    <cellStyle name="常规 3 4" xfId="91"/>
    <cellStyle name="常规 40" xfId="92"/>
    <cellStyle name="常规 35" xfId="93"/>
    <cellStyle name="常规 41" xfId="94"/>
    <cellStyle name="常规 36" xfId="95"/>
    <cellStyle name="常规 42" xfId="96"/>
    <cellStyle name="常规 37" xfId="97"/>
    <cellStyle name="常规 43" xfId="98"/>
    <cellStyle name="常规 38" xfId="99"/>
    <cellStyle name="常规 4" xfId="100"/>
    <cellStyle name="常规 4 2" xfId="101"/>
    <cellStyle name="常规 4 3" xfId="102"/>
    <cellStyle name="常规 4 4" xfId="103"/>
    <cellStyle name="常规 50" xfId="104"/>
    <cellStyle name="常规 45" xfId="105"/>
    <cellStyle name="常规 51" xfId="106"/>
    <cellStyle name="常规 46" xfId="107"/>
    <cellStyle name="常规 52" xfId="108"/>
    <cellStyle name="常规 47" xfId="109"/>
    <cellStyle name="常规 53" xfId="110"/>
    <cellStyle name="常规 48" xfId="111"/>
    <cellStyle name="常规 49" xfId="112"/>
    <cellStyle name="常规 5" xfId="113"/>
    <cellStyle name="常规 5 3" xfId="114"/>
    <cellStyle name="常规 5 4" xfId="115"/>
    <cellStyle name="常规 6 2" xfId="116"/>
    <cellStyle name="常规 6 3" xfId="117"/>
    <cellStyle name="常规 6 4" xfId="118"/>
    <cellStyle name="常规 7" xfId="119"/>
    <cellStyle name="常规 8" xfId="120"/>
    <cellStyle name="常规 9" xfId="121"/>
    <cellStyle name="常规_莲湖区12批60户联审" xfId="12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24" sqref="G24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34" t="s">
        <v>11</v>
      </c>
      <c r="K3" s="35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36">
        <f>36000/12</f>
        <v>3000</v>
      </c>
      <c r="J4" s="37" t="s">
        <v>20</v>
      </c>
      <c r="K4" s="38" t="s">
        <v>21</v>
      </c>
    </row>
    <row r="5" spans="1:11">
      <c r="A5" s="11"/>
      <c r="B5" s="17" t="s">
        <v>22</v>
      </c>
      <c r="C5" s="13" t="s">
        <v>23</v>
      </c>
      <c r="D5" s="13" t="s">
        <v>15</v>
      </c>
      <c r="E5" s="18" t="s">
        <v>24</v>
      </c>
      <c r="F5" s="15" t="s">
        <v>25</v>
      </c>
      <c r="G5" s="16" t="s">
        <v>26</v>
      </c>
      <c r="H5" s="16" t="s">
        <v>27</v>
      </c>
      <c r="I5" s="36"/>
      <c r="J5" s="37" t="s">
        <v>28</v>
      </c>
      <c r="K5" s="39"/>
    </row>
    <row r="6" s="1" customFormat="1" spans="1:11">
      <c r="A6" s="18">
        <v>2</v>
      </c>
      <c r="B6" s="19" t="s">
        <v>13</v>
      </c>
      <c r="C6" s="20" t="s">
        <v>29</v>
      </c>
      <c r="D6" s="20" t="s">
        <v>15</v>
      </c>
      <c r="E6" s="18" t="s">
        <v>16</v>
      </c>
      <c r="F6" s="15" t="s">
        <v>30</v>
      </c>
      <c r="G6" s="21" t="s">
        <v>31</v>
      </c>
      <c r="H6" s="21" t="s">
        <v>19</v>
      </c>
      <c r="I6" s="18">
        <f>27600/12</f>
        <v>2300</v>
      </c>
      <c r="J6" s="40" t="s">
        <v>32</v>
      </c>
      <c r="K6" s="38" t="s">
        <v>21</v>
      </c>
    </row>
    <row r="7" s="1" customFormat="1" spans="1:11">
      <c r="A7" s="18"/>
      <c r="B7" s="17" t="s">
        <v>22</v>
      </c>
      <c r="C7" s="20" t="s">
        <v>33</v>
      </c>
      <c r="D7" s="20" t="s">
        <v>34</v>
      </c>
      <c r="E7" s="18" t="s">
        <v>35</v>
      </c>
      <c r="F7" s="15" t="s">
        <v>36</v>
      </c>
      <c r="G7" s="21" t="s">
        <v>31</v>
      </c>
      <c r="H7" s="21" t="s">
        <v>37</v>
      </c>
      <c r="I7" s="18">
        <f>31200/12</f>
        <v>2600</v>
      </c>
      <c r="J7" s="40" t="s">
        <v>32</v>
      </c>
      <c r="K7" s="39"/>
    </row>
    <row r="8" s="1" customFormat="1" spans="1:11">
      <c r="A8" s="18">
        <v>3</v>
      </c>
      <c r="B8" s="19" t="s">
        <v>13</v>
      </c>
      <c r="C8" s="22" t="s">
        <v>38</v>
      </c>
      <c r="D8" s="23" t="s">
        <v>34</v>
      </c>
      <c r="E8" s="18" t="s">
        <v>16</v>
      </c>
      <c r="F8" s="15" t="s">
        <v>39</v>
      </c>
      <c r="G8" s="24" t="s">
        <v>40</v>
      </c>
      <c r="H8" s="24" t="s">
        <v>41</v>
      </c>
      <c r="I8" s="18">
        <f>26000/12</f>
        <v>2166.66666666667</v>
      </c>
      <c r="J8" s="41" t="s">
        <v>28</v>
      </c>
      <c r="K8" s="42" t="s">
        <v>21</v>
      </c>
    </row>
    <row r="9" s="1" customFormat="1" spans="1:11">
      <c r="A9" s="18">
        <v>4</v>
      </c>
      <c r="B9" s="19" t="s">
        <v>13</v>
      </c>
      <c r="C9" s="25" t="s">
        <v>42</v>
      </c>
      <c r="D9" s="26" t="s">
        <v>15</v>
      </c>
      <c r="E9" s="18" t="s">
        <v>16</v>
      </c>
      <c r="F9" s="15" t="s">
        <v>43</v>
      </c>
      <c r="G9" s="27" t="s">
        <v>44</v>
      </c>
      <c r="H9" s="28" t="s">
        <v>41</v>
      </c>
      <c r="I9" s="18">
        <f>24000/12</f>
        <v>2000</v>
      </c>
      <c r="J9" s="43" t="s">
        <v>20</v>
      </c>
      <c r="K9" s="38" t="s">
        <v>21</v>
      </c>
    </row>
    <row r="10" s="1" customFormat="1" spans="1:11">
      <c r="A10" s="18"/>
      <c r="B10" s="17" t="s">
        <v>22</v>
      </c>
      <c r="C10" s="26" t="s">
        <v>45</v>
      </c>
      <c r="D10" s="26" t="s">
        <v>34</v>
      </c>
      <c r="E10" s="18" t="s">
        <v>24</v>
      </c>
      <c r="F10" s="15" t="s">
        <v>46</v>
      </c>
      <c r="G10" s="27" t="s">
        <v>26</v>
      </c>
      <c r="H10" s="27" t="s">
        <v>47</v>
      </c>
      <c r="I10" s="18"/>
      <c r="J10" s="43" t="s">
        <v>28</v>
      </c>
      <c r="K10" s="39"/>
    </row>
    <row r="11" s="1" customFormat="1" spans="1:11">
      <c r="A11" s="18">
        <v>5</v>
      </c>
      <c r="B11" s="19" t="s">
        <v>13</v>
      </c>
      <c r="C11" s="29" t="s">
        <v>48</v>
      </c>
      <c r="D11" s="29" t="s">
        <v>34</v>
      </c>
      <c r="E11" s="18" t="s">
        <v>16</v>
      </c>
      <c r="F11" s="15" t="s">
        <v>49</v>
      </c>
      <c r="G11" s="30" t="s">
        <v>50</v>
      </c>
      <c r="H11" s="30" t="s">
        <v>19</v>
      </c>
      <c r="I11" s="18">
        <f>80500/12</f>
        <v>6708.33333333333</v>
      </c>
      <c r="J11" s="44" t="s">
        <v>32</v>
      </c>
      <c r="K11" s="42" t="s">
        <v>21</v>
      </c>
    </row>
    <row r="12" s="1" customFormat="1" spans="1:11">
      <c r="A12" s="18"/>
      <c r="B12" s="17" t="s">
        <v>22</v>
      </c>
      <c r="C12" s="29" t="s">
        <v>51</v>
      </c>
      <c r="D12" s="29" t="s">
        <v>15</v>
      </c>
      <c r="E12" s="18" t="s">
        <v>35</v>
      </c>
      <c r="F12" s="15" t="s">
        <v>52</v>
      </c>
      <c r="G12" s="30" t="s">
        <v>26</v>
      </c>
      <c r="H12" s="30" t="s">
        <v>19</v>
      </c>
      <c r="I12" s="18"/>
      <c r="J12" s="44" t="s">
        <v>32</v>
      </c>
      <c r="K12" s="45"/>
    </row>
    <row r="13" s="1" customFormat="1" spans="1:11">
      <c r="A13" s="18"/>
      <c r="B13" s="17" t="s">
        <v>53</v>
      </c>
      <c r="C13" s="29" t="s">
        <v>54</v>
      </c>
      <c r="D13" s="29" t="s">
        <v>15</v>
      </c>
      <c r="E13" s="18" t="s">
        <v>24</v>
      </c>
      <c r="F13" s="15" t="s">
        <v>55</v>
      </c>
      <c r="G13" s="30" t="s">
        <v>26</v>
      </c>
      <c r="H13" s="30" t="s">
        <v>19</v>
      </c>
      <c r="I13" s="18"/>
      <c r="J13" s="44" t="s">
        <v>28</v>
      </c>
      <c r="K13" s="45"/>
    </row>
    <row r="14" s="1" customFormat="1" spans="1:11">
      <c r="A14" s="18"/>
      <c r="B14" s="17" t="s">
        <v>56</v>
      </c>
      <c r="C14" s="29" t="s">
        <v>57</v>
      </c>
      <c r="D14" s="29" t="s">
        <v>15</v>
      </c>
      <c r="E14" s="18" t="s">
        <v>24</v>
      </c>
      <c r="F14" s="15" t="s">
        <v>58</v>
      </c>
      <c r="G14" s="30" t="s">
        <v>26</v>
      </c>
      <c r="H14" s="30" t="s">
        <v>19</v>
      </c>
      <c r="I14" s="18"/>
      <c r="J14" s="44" t="s">
        <v>28</v>
      </c>
      <c r="K14" s="45"/>
    </row>
    <row r="15" spans="1:11">
      <c r="A15" s="11">
        <v>6</v>
      </c>
      <c r="B15" s="12" t="s">
        <v>13</v>
      </c>
      <c r="C15" s="31" t="s">
        <v>59</v>
      </c>
      <c r="D15" s="32" t="s">
        <v>34</v>
      </c>
      <c r="E15" s="17" t="s">
        <v>16</v>
      </c>
      <c r="F15" s="15" t="s">
        <v>60</v>
      </c>
      <c r="G15" s="33" t="s">
        <v>61</v>
      </c>
      <c r="H15" s="33" t="s">
        <v>41</v>
      </c>
      <c r="I15" s="11">
        <f>22000/12</f>
        <v>1833.33333333333</v>
      </c>
      <c r="J15" s="46" t="s">
        <v>28</v>
      </c>
      <c r="K15" s="42" t="s">
        <v>21</v>
      </c>
    </row>
  </sheetData>
  <mergeCells count="10">
    <mergeCell ref="A1:J1"/>
    <mergeCell ref="A2:J2"/>
    <mergeCell ref="A4:A5"/>
    <mergeCell ref="A6:A7"/>
    <mergeCell ref="A9:A10"/>
    <mergeCell ref="A11:A14"/>
    <mergeCell ref="K4:K5"/>
    <mergeCell ref="K6:K7"/>
    <mergeCell ref="K9:K10"/>
    <mergeCell ref="K11:K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2019-06-17T01:17:25Z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