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<sst xmlns="http://schemas.openxmlformats.org/spreadsheetml/2006/main" count="132" uniqueCount="76">
  <si>
    <t>西安市保障性住房（限价房）资格联审信息表第000批（原表）</t>
  </si>
  <si>
    <t>基本信息（未央区第 176 批 共 8 户，计 14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</si>
  <si>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</si>
  <si>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</si>
  <si>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</si>
  <si>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</si>
  <si>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</si>
  <si>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</si>
  <si>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</si>
  <si>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</si>
  <si>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</si>
  <si>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</si>
  <si>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</si>
  <si>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</si>
  <si>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白安平</t>
  </si>
  <si>
    <t>男</t>
  </si>
  <si>
    <t>本人</t>
  </si>
  <si>
    <t>610324****09191039</t>
  </si>
  <si>
    <t>西部欣桥农产品物流中心</t>
  </si>
  <si>
    <r>
      <rPr>
        <sz val="11"/>
        <color theme="1"/>
        <rFont val="宋体"/>
        <charset val="134"/>
      </rPr>
      <t>西安市未央区二环北路西段</t>
    </r>
    <r>
      <rPr>
        <sz val="11"/>
        <color theme="1"/>
        <rFont val="Tahoma"/>
        <charset val="134"/>
      </rPr>
      <t>288</t>
    </r>
    <r>
      <rPr>
        <sz val="11"/>
        <color indexed="8"/>
        <rFont val="宋体"/>
        <charset val="134"/>
      </rPr>
      <t>号附</t>
    </r>
    <r>
      <rPr>
        <sz val="11"/>
        <color theme="1"/>
        <rFont val="Tahoma"/>
        <charset val="134"/>
      </rPr>
      <t>2</t>
    </r>
    <r>
      <rPr>
        <sz val="11"/>
        <color indexed="8"/>
        <rFont val="宋体"/>
        <charset val="134"/>
      </rPr>
      <t>号</t>
    </r>
  </si>
  <si>
    <t>已婚</t>
  </si>
  <si>
    <t>未央宫</t>
  </si>
  <si>
    <t>成员1</t>
  </si>
  <si>
    <t>徐亚莉</t>
  </si>
  <si>
    <t>女</t>
  </si>
  <si>
    <t>配偶</t>
  </si>
  <si>
    <t>610422****06261427</t>
  </si>
  <si>
    <t>陕西省宝鸡市扶风县法门派出所</t>
  </si>
  <si>
    <t>陈建国</t>
  </si>
  <si>
    <t>610322****08024834</t>
  </si>
  <si>
    <t>杨凌翔林农业生物科技有限公司</t>
  </si>
  <si>
    <t>西安市未央区二环北路西段288号附2号</t>
  </si>
  <si>
    <t>离异</t>
  </si>
  <si>
    <t>陈天祥</t>
  </si>
  <si>
    <t>子女</t>
  </si>
  <si>
    <t>610322****11214818</t>
  </si>
  <si>
    <t>无</t>
  </si>
  <si>
    <t>宝鸡市凤翔县柳林镇派出所</t>
  </si>
  <si>
    <t>未婚</t>
  </si>
  <si>
    <t>梁悦</t>
  </si>
  <si>
    <t>610302****0516454X</t>
  </si>
  <si>
    <t>陕西黄金集团营销有限公司</t>
  </si>
  <si>
    <t>未央区未央宫街道青门新区</t>
  </si>
  <si>
    <t>王鹏刚</t>
  </si>
  <si>
    <t>610424****12282610</t>
  </si>
  <si>
    <t>陕西航天建筑工程有限公司</t>
  </si>
  <si>
    <t>樊秋琴</t>
  </si>
  <si>
    <t>612129****11100422</t>
  </si>
  <si>
    <t>保姆</t>
  </si>
  <si>
    <t>未央区草滩100号</t>
  </si>
  <si>
    <t>草滩</t>
  </si>
  <si>
    <t>周进来</t>
  </si>
  <si>
    <t>612129****01280435</t>
  </si>
  <si>
    <t>陕西鸿翔龙腾建筑劳务有限公司</t>
  </si>
  <si>
    <t>陕西省渭南市澄城县</t>
  </si>
  <si>
    <t>侯冲冲</t>
  </si>
  <si>
    <t>412828****09063610</t>
  </si>
  <si>
    <t>馨明喆百货便利店</t>
  </si>
  <si>
    <t>未央区云辉路1号</t>
  </si>
  <si>
    <t>路琴中</t>
  </si>
  <si>
    <t>620421****12096121</t>
  </si>
  <si>
    <t>甘肃省靖远县</t>
  </si>
  <si>
    <t>杨晓敏</t>
  </si>
  <si>
    <t>612325****09290022</t>
  </si>
  <si>
    <t>西安万萃禧商业运营管理有限公司</t>
  </si>
  <si>
    <t>雷磊</t>
  </si>
  <si>
    <t>610523****12015115</t>
  </si>
  <si>
    <t>红东花园速运营点</t>
  </si>
  <si>
    <t>陕西省大荔县段家镇雷宋村</t>
  </si>
  <si>
    <t>王婉萍</t>
  </si>
  <si>
    <t>610526****05125221</t>
  </si>
  <si>
    <t>陕西中食易采供应链管理有限公司</t>
  </si>
  <si>
    <t>成员2</t>
  </si>
  <si>
    <t>雷潇钰</t>
  </si>
  <si>
    <t>610523****03224529</t>
  </si>
  <si>
    <t>车站幼儿园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</si>
</sst>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8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8"/>
      <color rgb="FF000000"/>
      <name val="宋体"/>
      <charset val="134"/>
    </font>
    <font>
      <b/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name val="Tahoma"/>
      <charset val="134"/>
    </font>
    <font>
      <sz val="11"/>
      <color indexed="8"/>
      <name val="Tahoma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113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1" fillId="16" borderId="9" applyNumberFormat="0" applyAlignment="0" applyProtection="0">
      <alignment vertical="center"/>
    </xf>
    <xf numFmtId="0" fontId="0" fillId="0" borderId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7" fillId="8" borderId="6" applyNumberFormat="0" applyFon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5" fillId="0" borderId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0" borderId="0"/>
    <xf numFmtId="0" fontId="28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0" fillId="14" borderId="8" applyNumberFormat="0" applyAlignment="0" applyProtection="0">
      <alignment vertical="center"/>
    </xf>
    <xf numFmtId="0" fontId="45" fillId="0" borderId="0" applyProtection="0">
      <alignment vertical="center"/>
    </xf>
    <xf numFmtId="0" fontId="28" fillId="0" borderId="0">
      <alignment vertical="center"/>
    </xf>
    <xf numFmtId="0" fontId="39" fillId="14" borderId="9" applyNumberFormat="0" applyAlignment="0" applyProtection="0">
      <alignment vertical="center"/>
    </xf>
    <xf numFmtId="0" fontId="34" fillId="22" borderId="10" applyNumberForma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8" fillId="2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44" fillId="0" borderId="0"/>
    <xf numFmtId="0" fontId="25" fillId="3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44" fillId="0" borderId="0"/>
    <xf numFmtId="0" fontId="0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44" fillId="0" borderId="0"/>
    <xf numFmtId="0" fontId="23" fillId="11" borderId="0" applyNumberFormat="0" applyBorder="0" applyAlignment="0" applyProtection="0">
      <alignment vertical="center"/>
    </xf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5" fillId="0" borderId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45" fillId="0" borderId="0" applyProtection="0">
      <alignment vertical="center"/>
    </xf>
    <xf numFmtId="0" fontId="44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28" fillId="0" borderId="0">
      <alignment vertical="center"/>
    </xf>
    <xf numFmtId="0" fontId="45" fillId="0" borderId="0" applyProtection="0">
      <alignment vertical="center"/>
    </xf>
    <xf numFmtId="0" fontId="4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7" fillId="0" borderId="0"/>
  </cellStyleXfs>
  <cellXfs count="42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112" applyNumberFormat="1" applyFont="1" applyFill="1" applyBorder="1" applyAlignment="1">
      <alignment horizontal="center" vertical="center" wrapText="1"/>
    </xf>
    <xf numFmtId="0" fontId="3" fillId="2" borderId="2" xfId="112" applyNumberFormat="1" applyFont="1" applyFill="1" applyBorder="1" applyAlignment="1">
      <alignment horizontal="center" vertical="center" wrapText="1"/>
    </xf>
    <xf numFmtId="0" fontId="4" fillId="2" borderId="3" xfId="112" applyFont="1" applyFill="1" applyBorder="1" applyAlignment="1">
      <alignment horizontal="center" vertical="center" wrapText="1"/>
    </xf>
    <xf numFmtId="0" fontId="5" fillId="2" borderId="3" xfId="112" applyFont="1" applyFill="1" applyBorder="1" applyAlignment="1">
      <alignment horizontal="center" vertical="center" wrapText="1"/>
    </xf>
    <xf numFmtId="0" fontId="5" fillId="2" borderId="3" xfId="112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4" xfId="58" applyFont="1" applyBorder="1" applyAlignment="1">
      <alignment horizontal="center"/>
    </xf>
    <xf numFmtId="0" fontId="0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0" borderId="4" xfId="94" applyFont="1" applyBorder="1" applyAlignment="1">
      <alignment horizontal="center" vertical="center"/>
    </xf>
    <xf numFmtId="0" fontId="16" fillId="0" borderId="4" xfId="94" applyFont="1" applyBorder="1" applyAlignment="1">
      <alignment horizontal="center" vertical="center"/>
    </xf>
    <xf numFmtId="0" fontId="17" fillId="0" borderId="4" xfId="96" applyFont="1" applyBorder="1" applyAlignment="1">
      <alignment horizontal="center" vertical="center"/>
    </xf>
    <xf numFmtId="0" fontId="16" fillId="0" borderId="4" xfId="96" applyFont="1" applyBorder="1" applyAlignment="1">
      <alignment horizontal="center" vertical="center"/>
    </xf>
    <xf numFmtId="0" fontId="15" fillId="0" borderId="4" xfId="91" applyFont="1" applyBorder="1" applyAlignment="1">
      <alignment horizontal="center" vertical="center"/>
    </xf>
    <xf numFmtId="0" fontId="16" fillId="0" borderId="4" xfId="91" applyFont="1" applyBorder="1" applyAlignment="1">
      <alignment horizontal="center" vertical="center"/>
    </xf>
    <xf numFmtId="0" fontId="16" fillId="0" borderId="4" xfId="93" applyFont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22" fillId="0" borderId="4" xfId="0" applyFont="1" applyBorder="1" applyAlignment="1"/>
    <xf numFmtId="0" fontId="0" fillId="0" borderId="4" xfId="58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6" fillId="0" borderId="4" xfId="98" applyFont="1" applyBorder="1" applyAlignment="1">
      <alignment horizontal="center" vertical="center"/>
    </xf>
    <xf numFmtId="0" fontId="16" fillId="0" borderId="4" xfId="95" applyFont="1" applyBorder="1" applyAlignment="1">
      <alignment horizontal="center" vertical="center"/>
    </xf>
  </cellXfs>
  <cellStyles count="113">
    <cellStyle name="常规" xfId="0" builtinId="0"/>
    <cellStyle name="货币[0]" xfId="1" builtinId="7"/>
    <cellStyle name="20% - 强调文字颜色 3" xfId="2" builtinId="38"/>
    <cellStyle name="输入" xfId="3" builtinId="20"/>
    <cellStyle name="常规 39" xfId="4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常规 2 5" xfId="21"/>
    <cellStyle name="常规 1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常规 31" xfId="30"/>
    <cellStyle name="常规 26" xfId="3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21" xfId="39"/>
    <cellStyle name="常规 16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2 3" xfId="57"/>
    <cellStyle name="常规 10" xfId="58"/>
    <cellStyle name="40% - 强调文字颜色 6" xfId="59" builtinId="51"/>
    <cellStyle name="常规 2 10" xfId="60"/>
    <cellStyle name="60% - 强调文字颜色 6" xfId="61" builtinId="52"/>
    <cellStyle name="常规 2 4" xfId="62"/>
    <cellStyle name="常规 11" xfId="63"/>
    <cellStyle name="常规 13" xfId="64"/>
    <cellStyle name="常规 14" xfId="65"/>
    <cellStyle name="常规 20" xfId="66"/>
    <cellStyle name="常规 15" xfId="67"/>
    <cellStyle name="常规 22" xfId="68"/>
    <cellStyle name="常规 17" xfId="69"/>
    <cellStyle name="常规 23" xfId="70"/>
    <cellStyle name="常规 18" xfId="71"/>
    <cellStyle name="常规 24" xfId="72"/>
    <cellStyle name="常规 19" xfId="73"/>
    <cellStyle name="常规 2" xfId="74"/>
    <cellStyle name="常规 2 6" xfId="75"/>
    <cellStyle name="常规 2 7" xfId="76"/>
    <cellStyle name="常规 2 8" xfId="77"/>
    <cellStyle name="常规 2 9" xfId="78"/>
    <cellStyle name="常规 30" xfId="79"/>
    <cellStyle name="常规 25" xfId="80"/>
    <cellStyle name="常规 32" xfId="81"/>
    <cellStyle name="常规 27" xfId="82"/>
    <cellStyle name="常规 33" xfId="83"/>
    <cellStyle name="常规 28" xfId="84"/>
    <cellStyle name="常规 34" xfId="85"/>
    <cellStyle name="常规 29" xfId="86"/>
    <cellStyle name="常规 3" xfId="87"/>
    <cellStyle name="常规 3 2" xfId="88"/>
    <cellStyle name="常规 3 3" xfId="89"/>
    <cellStyle name="常规 3 4" xfId="90"/>
    <cellStyle name="常规 40" xfId="91"/>
    <cellStyle name="常规 35" xfId="92"/>
    <cellStyle name="常规 41" xfId="93"/>
    <cellStyle name="常规 36" xfId="94"/>
    <cellStyle name="常规 42" xfId="95"/>
    <cellStyle name="常规 37" xfId="96"/>
    <cellStyle name="常规 43" xfId="97"/>
    <cellStyle name="常规 38" xfId="98"/>
    <cellStyle name="常规 4" xfId="99"/>
    <cellStyle name="常规 4 2" xfId="100"/>
    <cellStyle name="常规 4 3" xfId="101"/>
    <cellStyle name="常规 4 4" xfId="102"/>
    <cellStyle name="常规 5" xfId="103"/>
    <cellStyle name="常规 5 3" xfId="104"/>
    <cellStyle name="常规 5 4" xfId="105"/>
    <cellStyle name="常规 6 2" xfId="106"/>
    <cellStyle name="常规 6 3" xfId="107"/>
    <cellStyle name="常规 6 4" xfId="108"/>
    <cellStyle name="常规 7" xfId="109"/>
    <cellStyle name="常规 8" xfId="110"/>
    <cellStyle name="常规 9" xfId="111"/>
    <cellStyle name="常规_莲湖区12批60户联审" xfId="11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F20" sqref="F20"/>
    </sheetView>
  </sheetViews>
  <sheetFormatPr defaultColWidth="9" defaultRowHeight="14.25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9" width="12.75" style="2" customWidth="1"/>
    <col min="10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0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</row>
    <row r="3" ht="27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35" t="s">
        <v>11</v>
      </c>
      <c r="K3" s="36" t="s">
        <v>12</v>
      </c>
    </row>
    <row r="4" spans="1:11">
      <c r="A4" s="11">
        <v>1</v>
      </c>
      <c r="B4" s="12" t="s">
        <v>13</v>
      </c>
      <c r="C4" s="13" t="s">
        <v>14</v>
      </c>
      <c r="D4" s="13" t="s">
        <v>15</v>
      </c>
      <c r="E4" s="14" t="s">
        <v>16</v>
      </c>
      <c r="F4" s="15" t="s">
        <v>17</v>
      </c>
      <c r="G4" s="13" t="s">
        <v>18</v>
      </c>
      <c r="H4" s="13" t="s">
        <v>19</v>
      </c>
      <c r="I4" s="37">
        <f>42000/12</f>
        <v>3500</v>
      </c>
      <c r="J4" s="14" t="s">
        <v>20</v>
      </c>
      <c r="K4" s="38" t="s">
        <v>21</v>
      </c>
    </row>
    <row r="5" spans="1:11">
      <c r="A5" s="11"/>
      <c r="B5" s="16" t="s">
        <v>22</v>
      </c>
      <c r="C5" s="13" t="s">
        <v>23</v>
      </c>
      <c r="D5" s="13" t="s">
        <v>24</v>
      </c>
      <c r="E5" s="14" t="s">
        <v>25</v>
      </c>
      <c r="F5" s="15" t="s">
        <v>26</v>
      </c>
      <c r="G5" s="17"/>
      <c r="H5" s="13" t="s">
        <v>27</v>
      </c>
      <c r="I5" s="37">
        <f>30000/12</f>
        <v>2500</v>
      </c>
      <c r="J5" s="14" t="s">
        <v>20</v>
      </c>
      <c r="K5" s="39"/>
    </row>
    <row r="6" s="1" customFormat="1" spans="1:11">
      <c r="A6" s="18">
        <v>2</v>
      </c>
      <c r="B6" s="19" t="s">
        <v>13</v>
      </c>
      <c r="C6" s="20" t="s">
        <v>28</v>
      </c>
      <c r="D6" s="20" t="s">
        <v>15</v>
      </c>
      <c r="E6" s="18" t="s">
        <v>16</v>
      </c>
      <c r="F6" s="15" t="s">
        <v>29</v>
      </c>
      <c r="G6" s="20" t="s">
        <v>30</v>
      </c>
      <c r="H6" s="21" t="s">
        <v>31</v>
      </c>
      <c r="I6" s="18">
        <f>49200/12</f>
        <v>4100</v>
      </c>
      <c r="J6" s="21" t="s">
        <v>32</v>
      </c>
      <c r="K6" s="38" t="s">
        <v>21</v>
      </c>
    </row>
    <row r="7" s="1" customFormat="1" spans="1:11">
      <c r="A7" s="18"/>
      <c r="B7" s="16" t="s">
        <v>22</v>
      </c>
      <c r="C7" s="20" t="s">
        <v>33</v>
      </c>
      <c r="D7" s="20" t="s">
        <v>15</v>
      </c>
      <c r="E7" s="20" t="s">
        <v>34</v>
      </c>
      <c r="F7" s="15" t="s">
        <v>35</v>
      </c>
      <c r="G7" s="20" t="s">
        <v>36</v>
      </c>
      <c r="H7" s="21" t="s">
        <v>37</v>
      </c>
      <c r="I7" s="18"/>
      <c r="J7" s="21" t="s">
        <v>38</v>
      </c>
      <c r="K7" s="39"/>
    </row>
    <row r="8" s="1" customFormat="1" spans="1:11">
      <c r="A8" s="18">
        <v>3</v>
      </c>
      <c r="B8" s="19" t="s">
        <v>13</v>
      </c>
      <c r="C8" s="22" t="s">
        <v>39</v>
      </c>
      <c r="D8" s="22" t="s">
        <v>24</v>
      </c>
      <c r="E8" s="18" t="s">
        <v>16</v>
      </c>
      <c r="F8" s="15" t="s">
        <v>40</v>
      </c>
      <c r="G8" s="22" t="s">
        <v>41</v>
      </c>
      <c r="H8" s="22" t="s">
        <v>42</v>
      </c>
      <c r="I8" s="18">
        <f>42348/12</f>
        <v>3529</v>
      </c>
      <c r="J8" s="22" t="s">
        <v>38</v>
      </c>
      <c r="K8" s="13" t="s">
        <v>21</v>
      </c>
    </row>
    <row r="9" spans="1:11">
      <c r="A9" s="11">
        <v>4</v>
      </c>
      <c r="B9" s="12" t="s">
        <v>13</v>
      </c>
      <c r="C9" s="22" t="s">
        <v>43</v>
      </c>
      <c r="D9" s="22" t="s">
        <v>15</v>
      </c>
      <c r="E9" s="16" t="s">
        <v>16</v>
      </c>
      <c r="F9" s="15" t="s">
        <v>44</v>
      </c>
      <c r="G9" s="22" t="s">
        <v>45</v>
      </c>
      <c r="H9" s="22" t="s">
        <v>42</v>
      </c>
      <c r="I9" s="11">
        <f>42000/12</f>
        <v>3500</v>
      </c>
      <c r="J9" s="22" t="s">
        <v>38</v>
      </c>
      <c r="K9" s="13" t="s">
        <v>21</v>
      </c>
    </row>
    <row r="10" spans="1:11">
      <c r="A10" s="11">
        <v>5</v>
      </c>
      <c r="B10" s="12" t="s">
        <v>13</v>
      </c>
      <c r="C10" s="23" t="s">
        <v>46</v>
      </c>
      <c r="D10" s="24" t="s">
        <v>24</v>
      </c>
      <c r="E10" s="18" t="s">
        <v>16</v>
      </c>
      <c r="F10" s="15" t="s">
        <v>47</v>
      </c>
      <c r="G10" s="25" t="s">
        <v>48</v>
      </c>
      <c r="H10" s="26" t="s">
        <v>49</v>
      </c>
      <c r="I10" s="11">
        <f>46800/12</f>
        <v>3900</v>
      </c>
      <c r="J10" s="40" t="s">
        <v>20</v>
      </c>
      <c r="K10" s="38" t="s">
        <v>50</v>
      </c>
    </row>
    <row r="11" spans="1:11">
      <c r="A11" s="11"/>
      <c r="B11" s="16" t="s">
        <v>22</v>
      </c>
      <c r="C11" s="24" t="s">
        <v>51</v>
      </c>
      <c r="D11" s="24" t="s">
        <v>15</v>
      </c>
      <c r="E11" s="18" t="s">
        <v>25</v>
      </c>
      <c r="F11" s="15" t="s">
        <v>52</v>
      </c>
      <c r="G11" s="25" t="s">
        <v>53</v>
      </c>
      <c r="H11" s="26" t="s">
        <v>54</v>
      </c>
      <c r="I11" s="11">
        <f>28800/12</f>
        <v>2400</v>
      </c>
      <c r="J11" s="40" t="s">
        <v>20</v>
      </c>
      <c r="K11" s="39"/>
    </row>
    <row r="12" spans="1:11">
      <c r="A12" s="11">
        <v>6</v>
      </c>
      <c r="B12" s="12" t="s">
        <v>13</v>
      </c>
      <c r="C12" s="27" t="s">
        <v>55</v>
      </c>
      <c r="D12" s="28" t="s">
        <v>15</v>
      </c>
      <c r="E12" s="18" t="s">
        <v>16</v>
      </c>
      <c r="F12" s="15" t="s">
        <v>56</v>
      </c>
      <c r="G12" s="29" t="s">
        <v>57</v>
      </c>
      <c r="H12" s="29" t="s">
        <v>58</v>
      </c>
      <c r="I12" s="11">
        <f>42000/12</f>
        <v>3500</v>
      </c>
      <c r="J12" s="41" t="s">
        <v>20</v>
      </c>
      <c r="K12" s="38" t="s">
        <v>50</v>
      </c>
    </row>
    <row r="13" spans="1:11">
      <c r="A13" s="11"/>
      <c r="B13" s="16" t="s">
        <v>22</v>
      </c>
      <c r="C13" s="28" t="s">
        <v>59</v>
      </c>
      <c r="D13" s="28" t="s">
        <v>24</v>
      </c>
      <c r="E13" s="18" t="s">
        <v>25</v>
      </c>
      <c r="F13" s="15" t="s">
        <v>60</v>
      </c>
      <c r="G13" s="29" t="s">
        <v>36</v>
      </c>
      <c r="H13" s="29" t="s">
        <v>61</v>
      </c>
      <c r="I13" s="11"/>
      <c r="J13" s="41" t="s">
        <v>20</v>
      </c>
      <c r="K13" s="39"/>
    </row>
    <row r="14" spans="1:11">
      <c r="A14" s="11">
        <v>7</v>
      </c>
      <c r="B14" s="12" t="s">
        <v>13</v>
      </c>
      <c r="C14" s="30" t="s">
        <v>62</v>
      </c>
      <c r="D14" s="30" t="s">
        <v>24</v>
      </c>
      <c r="E14" s="18" t="s">
        <v>16</v>
      </c>
      <c r="F14" s="15" t="s">
        <v>63</v>
      </c>
      <c r="G14" s="30" t="s">
        <v>64</v>
      </c>
      <c r="H14" s="31" t="s">
        <v>31</v>
      </c>
      <c r="I14" s="11">
        <f>44000/12</f>
        <v>3666.66666666667</v>
      </c>
      <c r="J14" s="31" t="s">
        <v>38</v>
      </c>
      <c r="K14" s="13" t="s">
        <v>21</v>
      </c>
    </row>
    <row r="15" spans="1:11">
      <c r="A15" s="32">
        <v>8</v>
      </c>
      <c r="B15" s="33" t="s">
        <v>13</v>
      </c>
      <c r="C15" s="33" t="s">
        <v>65</v>
      </c>
      <c r="D15" s="33" t="s">
        <v>15</v>
      </c>
      <c r="E15" s="33" t="s">
        <v>16</v>
      </c>
      <c r="F15" s="15" t="s">
        <v>66</v>
      </c>
      <c r="G15" s="34" t="s">
        <v>67</v>
      </c>
      <c r="H15" s="33" t="s">
        <v>68</v>
      </c>
      <c r="I15" s="39">
        <f>64656/12</f>
        <v>5388</v>
      </c>
      <c r="J15" s="41" t="s">
        <v>20</v>
      </c>
      <c r="K15" s="38" t="s">
        <v>21</v>
      </c>
    </row>
    <row r="16" spans="1:11">
      <c r="A16" s="32"/>
      <c r="B16" s="33" t="s">
        <v>22</v>
      </c>
      <c r="C16" s="33" t="s">
        <v>69</v>
      </c>
      <c r="D16" s="33" t="s">
        <v>24</v>
      </c>
      <c r="E16" s="33" t="s">
        <v>25</v>
      </c>
      <c r="F16" s="15" t="s">
        <v>70</v>
      </c>
      <c r="G16" s="34" t="s">
        <v>71</v>
      </c>
      <c r="H16" s="33" t="s">
        <v>68</v>
      </c>
      <c r="I16" s="39">
        <f>32300/12</f>
        <v>2691.66666666667</v>
      </c>
      <c r="J16" s="41" t="s">
        <v>20</v>
      </c>
      <c r="K16" s="39"/>
    </row>
    <row r="17" spans="1:11">
      <c r="A17" s="32"/>
      <c r="B17" s="33" t="s">
        <v>72</v>
      </c>
      <c r="C17" s="33" t="s">
        <v>73</v>
      </c>
      <c r="D17" s="33" t="s">
        <v>24</v>
      </c>
      <c r="E17" s="33" t="s">
        <v>34</v>
      </c>
      <c r="F17" s="15" t="s">
        <v>74</v>
      </c>
      <c r="G17" s="33" t="s">
        <v>75</v>
      </c>
      <c r="H17" s="33" t="s">
        <v>68</v>
      </c>
      <c r="I17" s="39"/>
      <c r="J17" s="31" t="s">
        <v>38</v>
      </c>
      <c r="K17" s="39"/>
    </row>
  </sheetData>
  <mergeCells count="12">
    <mergeCell ref="A1:J1"/>
    <mergeCell ref="A2:J2"/>
    <mergeCell ref="A4:A5"/>
    <mergeCell ref="A6:A7"/>
    <mergeCell ref="A10:A11"/>
    <mergeCell ref="A12:A13"/>
    <mergeCell ref="A15:A17"/>
    <mergeCell ref="K4:K5"/>
    <mergeCell ref="K6:K7"/>
    <mergeCell ref="K10:K11"/>
    <mergeCell ref="K12:K13"/>
    <mergeCell ref="K15:K1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2019-05-30T03:25:10Z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