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<sst xmlns="http://schemas.openxmlformats.org/spreadsheetml/2006/main" count="124" uniqueCount="71">
  <si>
    <t>西安市保障性住房（限价房）资格联审信息表第000批（原表）</t>
  </si>
  <si>
    <t>基本信息（未央区第 174 批 共 7 户，计 13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</si>
  <si>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</si>
  <si>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</si>
  <si>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</si>
  <si>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</si>
  <si>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</si>
  <si>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</si>
  <si>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</si>
  <si>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</si>
  <si>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</si>
  <si>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</si>
  <si>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</si>
  <si>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</si>
  <si>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秦凤鸣</t>
  </si>
  <si>
    <t>男</t>
  </si>
  <si>
    <t xml:space="preserve">本人 </t>
  </si>
  <si>
    <t>610222****02170130</t>
  </si>
  <si>
    <t>美每佳便利店</t>
  </si>
  <si>
    <t>宜君县</t>
  </si>
  <si>
    <t>已婚</t>
  </si>
  <si>
    <t>辛家庙</t>
  </si>
  <si>
    <t>成员1</t>
  </si>
  <si>
    <t>丁小莉</t>
  </si>
  <si>
    <t>女</t>
  </si>
  <si>
    <t>配偶</t>
  </si>
  <si>
    <t>610422****02152249</t>
  </si>
  <si>
    <t>成员2</t>
  </si>
  <si>
    <t>秦泽轩</t>
  </si>
  <si>
    <t>子女</t>
  </si>
  <si>
    <t>610222****02270134</t>
  </si>
  <si>
    <t>上学</t>
  </si>
  <si>
    <t>未婚</t>
  </si>
  <si>
    <t>郭维珍</t>
  </si>
  <si>
    <t>本人</t>
  </si>
  <si>
    <t>610112****10080564</t>
  </si>
  <si>
    <t>陕西荆山塬律师事务所</t>
  </si>
  <si>
    <t>未央区辛家庙</t>
  </si>
  <si>
    <t>孙亮</t>
  </si>
  <si>
    <t>610103****11262433</t>
  </si>
  <si>
    <t>无</t>
  </si>
  <si>
    <t>碑林区太乙路</t>
  </si>
  <si>
    <t>孙奕宸</t>
  </si>
  <si>
    <t>610103****09194613</t>
  </si>
  <si>
    <t>成员3</t>
  </si>
  <si>
    <t>郭奕博</t>
  </si>
  <si>
    <t>610103****12194613</t>
  </si>
  <si>
    <t>高虹</t>
  </si>
  <si>
    <t>610104****09132126</t>
  </si>
  <si>
    <t>卓新清洁服务有限公司西安分公司</t>
  </si>
  <si>
    <t>西安市未央区长青路高红小区8-3-202</t>
  </si>
  <si>
    <t>离异</t>
  </si>
  <si>
    <t>张家堡</t>
  </si>
  <si>
    <t>王小庆</t>
  </si>
  <si>
    <t>610115****03137528</t>
  </si>
  <si>
    <t>百欣国际旅行社西安分公司</t>
  </si>
  <si>
    <t>陕西省西安市临潼区相桥街道办</t>
  </si>
  <si>
    <t>蒋国兰</t>
  </si>
  <si>
    <t>632126****03021229</t>
  </si>
  <si>
    <t>西安市未央区二府庄1号付1号</t>
  </si>
  <si>
    <t>马凤银</t>
  </si>
  <si>
    <t>622827****04201216</t>
  </si>
  <si>
    <t>北京中保绿农科技集团有限公司</t>
  </si>
  <si>
    <t>甘肃省镇原县三岔镇大塬行政村大塬自然村12号</t>
  </si>
  <si>
    <t>郭鑫</t>
  </si>
  <si>
    <t>610631****10211618</t>
  </si>
  <si>
    <t>西安五进消防知识科教站</t>
  </si>
  <si>
    <t>杨洒</t>
  </si>
  <si>
    <t>610124****10263967</t>
  </si>
  <si>
    <t>西安乐成旅游咨询服务有限公司</t>
  </si>
  <si>
    <t>西安市周至县终南街道办王才屯社区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</si>
</sst>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9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1"/>
      <name val="仿宋_GB2312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</font>
    <font>
      <sz val="10"/>
      <name val="仿宋_GB2312"/>
      <charset val="134"/>
    </font>
    <font>
      <sz val="12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indexed="8"/>
      <name val="宋体"/>
      <charset val="134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name val="Tahoma"/>
      <charset val="134"/>
    </font>
    <font>
      <sz val="11"/>
      <color rgb="FF000000"/>
      <name val="Tahoma"/>
      <charset val="134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Tahoma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8">
    <xf numFmtId="0" fontId="0" fillId="0" borderId="0">
      <alignment vertical="center"/>
    </xf>
    <xf numFmtId="42" fontId="24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31" fillId="10" borderId="7" applyNumberFormat="0" applyAlignment="0" applyProtection="0">
      <alignment vertical="center"/>
    </xf>
    <xf numFmtId="0" fontId="38" fillId="0" borderId="0">
      <alignment vertical="center"/>
    </xf>
    <xf numFmtId="0" fontId="11" fillId="0" borderId="0"/>
    <xf numFmtId="44" fontId="24" fillId="0" borderId="0" applyFont="0" applyFill="0" applyBorder="0" applyAlignment="0" applyProtection="0">
      <alignment vertical="center"/>
    </xf>
    <xf numFmtId="0" fontId="11" fillId="0" borderId="0"/>
    <xf numFmtId="0" fontId="33" fillId="0" borderId="0">
      <alignment vertical="center"/>
    </xf>
    <xf numFmtId="41" fontId="24" fillId="0" borderId="0" applyFont="0" applyFill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24" fillId="18" borderId="11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7" fillId="0" borderId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10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45" fillId="22" borderId="12" applyNumberFormat="0" applyAlignment="0" applyProtection="0">
      <alignment vertical="center"/>
    </xf>
    <xf numFmtId="0" fontId="37" fillId="0" borderId="0" applyProtection="0">
      <alignment vertical="center"/>
    </xf>
    <xf numFmtId="0" fontId="33" fillId="0" borderId="0">
      <alignment vertical="center"/>
    </xf>
    <xf numFmtId="0" fontId="44" fillId="22" borderId="7" applyNumberFormat="0" applyAlignment="0" applyProtection="0">
      <alignment vertical="center"/>
    </xf>
    <xf numFmtId="0" fontId="35" fillId="13" borderId="9" applyNumberForma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25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38" fillId="0" borderId="0">
      <alignment vertical="center"/>
    </xf>
    <xf numFmtId="0" fontId="11" fillId="0" borderId="0"/>
    <xf numFmtId="0" fontId="11" fillId="0" borderId="0"/>
    <xf numFmtId="0" fontId="25" fillId="5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26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25" fillId="2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11" fillId="0" borderId="0"/>
    <xf numFmtId="0" fontId="11" fillId="0" borderId="0"/>
    <xf numFmtId="0" fontId="0" fillId="0" borderId="0">
      <alignment vertical="center"/>
    </xf>
    <xf numFmtId="0" fontId="33" fillId="0" borderId="0">
      <alignment vertical="center"/>
    </xf>
    <xf numFmtId="0" fontId="11" fillId="0" borderId="0"/>
    <xf numFmtId="0" fontId="33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33" fillId="0" borderId="0">
      <alignment vertical="center"/>
    </xf>
    <xf numFmtId="0" fontId="11" fillId="0" borderId="0"/>
    <xf numFmtId="0" fontId="33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7" fillId="0" borderId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0" borderId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7" fillId="0" borderId="0">
      <alignment vertical="center"/>
    </xf>
    <xf numFmtId="0" fontId="11" fillId="0" borderId="0">
      <alignment vertical="center"/>
    </xf>
    <xf numFmtId="0" fontId="11" fillId="0" borderId="0"/>
    <xf numFmtId="0" fontId="47" fillId="0" borderId="0">
      <alignment vertical="center"/>
    </xf>
    <xf numFmtId="0" fontId="11" fillId="0" borderId="0">
      <alignment vertical="center"/>
    </xf>
    <xf numFmtId="0" fontId="11" fillId="0" borderId="0"/>
    <xf numFmtId="0" fontId="47" fillId="0" borderId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0" fillId="0" borderId="0">
      <alignment vertical="center"/>
    </xf>
    <xf numFmtId="0" fontId="11" fillId="0" borderId="0"/>
    <xf numFmtId="0" fontId="11" fillId="0" borderId="0"/>
    <xf numFmtId="0" fontId="38" fillId="0" borderId="0">
      <alignment vertical="center"/>
    </xf>
    <xf numFmtId="0" fontId="38" fillId="0" borderId="0">
      <alignment vertical="center"/>
    </xf>
    <xf numFmtId="0" fontId="11" fillId="0" borderId="0"/>
    <xf numFmtId="0" fontId="47" fillId="0" borderId="0">
      <alignment vertical="center"/>
    </xf>
    <xf numFmtId="0" fontId="47" fillId="0" borderId="0">
      <alignment vertical="center"/>
    </xf>
    <xf numFmtId="0" fontId="0" fillId="0" borderId="0">
      <alignment vertical="center"/>
    </xf>
    <xf numFmtId="0" fontId="47" fillId="0" borderId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3" fillId="0" borderId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7" fillId="0" borderId="0" applyProtection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8" fillId="0" borderId="0"/>
  </cellStyleXfs>
  <cellXfs count="49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167" applyNumberFormat="1" applyFont="1" applyFill="1" applyBorder="1" applyAlignment="1">
      <alignment horizontal="center" vertical="center" wrapText="1"/>
    </xf>
    <xf numFmtId="0" fontId="3" fillId="2" borderId="2" xfId="167" applyNumberFormat="1" applyFont="1" applyFill="1" applyBorder="1" applyAlignment="1">
      <alignment horizontal="center" vertical="center" wrapText="1"/>
    </xf>
    <xf numFmtId="0" fontId="4" fillId="2" borderId="3" xfId="167" applyFont="1" applyFill="1" applyBorder="1" applyAlignment="1">
      <alignment horizontal="center" vertical="center" wrapText="1"/>
    </xf>
    <xf numFmtId="0" fontId="5" fillId="2" borderId="3" xfId="167" applyFont="1" applyFill="1" applyBorder="1" applyAlignment="1">
      <alignment horizontal="center" vertical="center" wrapText="1"/>
    </xf>
    <xf numFmtId="0" fontId="5" fillId="2" borderId="3" xfId="167" applyNumberFormat="1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136" applyFont="1" applyBorder="1" applyAlignment="1">
      <alignment horizontal="center" vertical="center" wrapText="1"/>
    </xf>
    <xf numFmtId="0" fontId="9" fillId="0" borderId="4" xfId="92" applyNumberFormat="1" applyFont="1" applyBorder="1" applyAlignment="1">
      <alignment horizontal="center" vertical="center" wrapText="1"/>
    </xf>
    <xf numFmtId="0" fontId="9" fillId="0" borderId="4" xfId="9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92" applyFont="1" applyBorder="1" applyAlignment="1">
      <alignment horizontal="center" vertical="center" wrapText="1"/>
    </xf>
    <xf numFmtId="0" fontId="9" fillId="0" borderId="4" xfId="133" applyFont="1" applyBorder="1" applyAlignment="1">
      <alignment horizontal="center" vertical="center" wrapText="1"/>
    </xf>
    <xf numFmtId="49" fontId="12" fillId="0" borderId="4" xfId="133" applyNumberFormat="1" applyFont="1" applyBorder="1" applyAlignment="1">
      <alignment horizontal="center" vertical="center"/>
    </xf>
    <xf numFmtId="0" fontId="9" fillId="0" borderId="4" xfId="135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6" fillId="0" borderId="4" xfId="144" applyFont="1" applyBorder="1" applyAlignment="1" applyProtection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49" fontId="18" fillId="0" borderId="4" xfId="138" applyNumberFormat="1" applyFont="1" applyBorder="1" applyAlignment="1">
      <alignment horizontal="center"/>
    </xf>
    <xf numFmtId="49" fontId="18" fillId="0" borderId="4" xfId="137" applyNumberFormat="1" applyFont="1" applyBorder="1" applyAlignment="1">
      <alignment horizontal="center"/>
    </xf>
    <xf numFmtId="49" fontId="19" fillId="0" borderId="4" xfId="145" applyNumberFormat="1" applyFont="1" applyBorder="1" applyAlignment="1">
      <alignment horizontal="center" vertical="center"/>
    </xf>
    <xf numFmtId="49" fontId="20" fillId="0" borderId="4" xfId="145" applyNumberFormat="1" applyFont="1" applyBorder="1" applyAlignment="1">
      <alignment horizontal="center" vertical="center"/>
    </xf>
    <xf numFmtId="49" fontId="20" fillId="0" borderId="4" xfId="157" applyNumberFormat="1" applyFont="1" applyBorder="1" applyAlignment="1">
      <alignment horizontal="center" vertical="center"/>
    </xf>
    <xf numFmtId="49" fontId="19" fillId="0" borderId="4" xfId="146" applyNumberFormat="1" applyFont="1" applyBorder="1" applyAlignment="1">
      <alignment horizontal="center" vertical="center"/>
    </xf>
    <xf numFmtId="49" fontId="20" fillId="0" borderId="4" xfId="146" applyNumberFormat="1" applyFont="1" applyBorder="1" applyAlignment="1">
      <alignment horizontal="center" vertical="center"/>
    </xf>
    <xf numFmtId="49" fontId="20" fillId="0" borderId="4" xfId="148" applyNumberFormat="1" applyFont="1" applyBorder="1" applyAlignment="1">
      <alignment horizontal="center" vertical="center" wrapText="1"/>
    </xf>
    <xf numFmtId="49" fontId="18" fillId="0" borderId="4" xfId="149" applyNumberFormat="1" applyFont="1" applyBorder="1" applyAlignment="1">
      <alignment horizontal="center"/>
    </xf>
    <xf numFmtId="49" fontId="18" fillId="0" borderId="4" xfId="151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21" fillId="0" borderId="4" xfId="0" applyFont="1" applyBorder="1" applyAlignment="1"/>
    <xf numFmtId="0" fontId="22" fillId="0" borderId="4" xfId="162" applyFont="1" applyBorder="1" applyAlignment="1">
      <alignment horizontal="center" vertical="center"/>
    </xf>
    <xf numFmtId="0" fontId="23" fillId="0" borderId="4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6" fillId="0" borderId="4" xfId="156" applyFont="1" applyBorder="1" applyAlignment="1" applyProtection="1">
      <alignment horizontal="center" vertical="center"/>
    </xf>
    <xf numFmtId="49" fontId="18" fillId="0" borderId="4" xfId="4" applyNumberFormat="1" applyFont="1" applyBorder="1" applyAlignment="1">
      <alignment horizontal="center"/>
    </xf>
    <xf numFmtId="49" fontId="20" fillId="0" borderId="4" xfId="147" applyNumberFormat="1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9" fontId="20" fillId="0" borderId="4" xfId="150" applyNumberFormat="1" applyFont="1" applyBorder="1" applyAlignment="1">
      <alignment horizontal="center" vertical="center"/>
    </xf>
    <xf numFmtId="49" fontId="18" fillId="0" borderId="4" xfId="57" applyNumberFormat="1" applyFont="1" applyBorder="1" applyAlignment="1">
      <alignment horizontal="center"/>
    </xf>
  </cellXfs>
  <cellStyles count="168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3 14" xfId="7"/>
    <cellStyle name="常规 13 2" xfId="8"/>
    <cellStyle name="千位分隔[0]" xfId="9" builtinId="6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常规 6 5" xfId="21"/>
    <cellStyle name="警告文本" xfId="22" builtinId="11"/>
    <cellStyle name="常规 5 2" xfId="23"/>
    <cellStyle name="标题" xfId="24" builtinId="15"/>
    <cellStyle name="常规 12" xfId="25"/>
    <cellStyle name="解释性文本" xfId="26" builtinId="53"/>
    <cellStyle name="标题 1" xfId="27" builtinId="16"/>
    <cellStyle name="常规 5 2 2" xfId="28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常规 31" xfId="34"/>
    <cellStyle name="常规 26" xfId="35"/>
    <cellStyle name="计算" xfId="36" builtinId="22"/>
    <cellStyle name="检查单元格" xfId="37" builtinId="23"/>
    <cellStyle name="20% - 强调文字颜色 6" xfId="38" builtinId="50"/>
    <cellStyle name="强调文字颜色 2" xfId="39" builtinId="33"/>
    <cellStyle name="链接单元格" xfId="40" builtinId="24"/>
    <cellStyle name="汇总" xfId="41" builtinId="25"/>
    <cellStyle name="好" xfId="42" builtinId="26"/>
    <cellStyle name="常规 21" xfId="43"/>
    <cellStyle name="常规 16" xfId="44"/>
    <cellStyle name="适中" xfId="45" builtinId="28"/>
    <cellStyle name="常规 8 2" xfId="46"/>
    <cellStyle name="20% - 强调文字颜色 5" xfId="47" builtinId="46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常规 55" xfId="57"/>
    <cellStyle name="常规 22 2" xfId="58"/>
    <cellStyle name="常规 17 2" xfId="59"/>
    <cellStyle name="强调文字颜色 5" xfId="60" builtinId="45"/>
    <cellStyle name="40% - 强调文字颜色 5" xfId="61" builtinId="47"/>
    <cellStyle name="60% - 强调文字颜色 5" xfId="62" builtinId="48"/>
    <cellStyle name="强调文字颜色 6" xfId="63" builtinId="49"/>
    <cellStyle name="常规 21 2" xfId="64"/>
    <cellStyle name="常规 10" xfId="65"/>
    <cellStyle name="常规 16 2" xfId="66"/>
    <cellStyle name="40% - 强调文字颜色 6" xfId="67" builtinId="51"/>
    <cellStyle name="常规 10 2" xfId="68"/>
    <cellStyle name="60% - 强调文字颜色 6" xfId="69" builtinId="52"/>
    <cellStyle name="常规 11" xfId="70"/>
    <cellStyle name="常规 13" xfId="71"/>
    <cellStyle name="常规 11 2" xfId="72"/>
    <cellStyle name="常规 12 2" xfId="73"/>
    <cellStyle name="常规 14" xfId="74"/>
    <cellStyle name="常规 14 2" xfId="75"/>
    <cellStyle name="常规 20" xfId="76"/>
    <cellStyle name="常规 15" xfId="77"/>
    <cellStyle name="常规 22" xfId="78"/>
    <cellStyle name="常规 17" xfId="79"/>
    <cellStyle name="常规 23" xfId="80"/>
    <cellStyle name="常规 18" xfId="81"/>
    <cellStyle name="常规 23 2" xfId="82"/>
    <cellStyle name="常规 18 2" xfId="83"/>
    <cellStyle name="常规 24" xfId="84"/>
    <cellStyle name="常规 19" xfId="85"/>
    <cellStyle name="常规 19 2" xfId="86"/>
    <cellStyle name="常规 2" xfId="87"/>
    <cellStyle name="常规 2 10" xfId="88"/>
    <cellStyle name="常规 2 11" xfId="89"/>
    <cellStyle name="常规 2 2" xfId="90"/>
    <cellStyle name="常规 42" xfId="91"/>
    <cellStyle name="常规 37" xfId="92"/>
    <cellStyle name="常规 2 2 2" xfId="93"/>
    <cellStyle name="常规 2 3" xfId="94"/>
    <cellStyle name="常规 2 3 2" xfId="95"/>
    <cellStyle name="常规 2 4" xfId="96"/>
    <cellStyle name="常规 2 5" xfId="97"/>
    <cellStyle name="常规 2 6" xfId="98"/>
    <cellStyle name="常规 2 7" xfId="99"/>
    <cellStyle name="常规 2 8" xfId="100"/>
    <cellStyle name="常规 2 9" xfId="101"/>
    <cellStyle name="常规 20 2" xfId="102"/>
    <cellStyle name="常规 30" xfId="103"/>
    <cellStyle name="常规 25" xfId="104"/>
    <cellStyle name="常规 32" xfId="105"/>
    <cellStyle name="常规 27" xfId="106"/>
    <cellStyle name="常规 33" xfId="107"/>
    <cellStyle name="常规 28" xfId="108"/>
    <cellStyle name="常规 34" xfId="109"/>
    <cellStyle name="常规 29" xfId="110"/>
    <cellStyle name="常规 3" xfId="111"/>
    <cellStyle name="常规 3 10" xfId="112"/>
    <cellStyle name="常规 3 11" xfId="113"/>
    <cellStyle name="常规 3 12" xfId="114"/>
    <cellStyle name="常规 3 13" xfId="115"/>
    <cellStyle name="常规 3 15" xfId="116"/>
    <cellStyle name="常规 3 16" xfId="117"/>
    <cellStyle name="常规 3 17" xfId="118"/>
    <cellStyle name="常规 3 2" xfId="119"/>
    <cellStyle name="常规 3 2 2" xfId="120"/>
    <cellStyle name="常规 3 2 2 2" xfId="121"/>
    <cellStyle name="常规 3 3" xfId="122"/>
    <cellStyle name="常规 3 3 2" xfId="123"/>
    <cellStyle name="常规 3 3 2 2" xfId="124"/>
    <cellStyle name="常规 3 4" xfId="125"/>
    <cellStyle name="常规 3 4 2" xfId="126"/>
    <cellStyle name="常规 3 5" xfId="127"/>
    <cellStyle name="常规 3 5 2" xfId="128"/>
    <cellStyle name="常规 3 6" xfId="129"/>
    <cellStyle name="常规 3 7" xfId="130"/>
    <cellStyle name="常规 3 8" xfId="131"/>
    <cellStyle name="常规 3 9" xfId="132"/>
    <cellStyle name="常规 40" xfId="133"/>
    <cellStyle name="常规 35" xfId="134"/>
    <cellStyle name="常规 41" xfId="135"/>
    <cellStyle name="常规 36" xfId="136"/>
    <cellStyle name="常规 43" xfId="137"/>
    <cellStyle name="常规 38" xfId="138"/>
    <cellStyle name="常规 4" xfId="139"/>
    <cellStyle name="常规 4 2" xfId="140"/>
    <cellStyle name="常规 4 4" xfId="141"/>
    <cellStyle name="常规 4 2 2" xfId="142"/>
    <cellStyle name="常规 4 3" xfId="143"/>
    <cellStyle name="常规 4 5" xfId="144"/>
    <cellStyle name="常规 50" xfId="145"/>
    <cellStyle name="常规 45" xfId="146"/>
    <cellStyle name="常规 52" xfId="147"/>
    <cellStyle name="常规 47" xfId="148"/>
    <cellStyle name="常规 53" xfId="149"/>
    <cellStyle name="常规 48" xfId="150"/>
    <cellStyle name="常规 54" xfId="151"/>
    <cellStyle name="常规 49" xfId="152"/>
    <cellStyle name="常规 5" xfId="153"/>
    <cellStyle name="常规 5 3" xfId="154"/>
    <cellStyle name="常规 5 4" xfId="155"/>
    <cellStyle name="常规 5 5" xfId="156"/>
    <cellStyle name="常规 51" xfId="157"/>
    <cellStyle name="常规 6 2" xfId="158"/>
    <cellStyle name="常规 6 2 2" xfId="159"/>
    <cellStyle name="常规 6 3" xfId="160"/>
    <cellStyle name="常规 6 4" xfId="161"/>
    <cellStyle name="常规 7" xfId="162"/>
    <cellStyle name="常规 7 2" xfId="163"/>
    <cellStyle name="常规 8" xfId="164"/>
    <cellStyle name="常规 9" xfId="165"/>
    <cellStyle name="常规 9 2" xfId="166"/>
    <cellStyle name="常规_莲湖区12批60户联审" xfId="16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G22" sqref="G2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0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37" t="s">
        <v>11</v>
      </c>
      <c r="K3" s="38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1" t="s">
        <v>16</v>
      </c>
      <c r="F4" s="14" t="s">
        <v>17</v>
      </c>
      <c r="G4" s="15" t="s">
        <v>18</v>
      </c>
      <c r="H4" s="15" t="s">
        <v>19</v>
      </c>
      <c r="I4" s="11">
        <f>25000/12</f>
        <v>2083.33333333333</v>
      </c>
      <c r="J4" s="39" t="s">
        <v>20</v>
      </c>
      <c r="K4" s="40" t="s">
        <v>21</v>
      </c>
    </row>
    <row r="5" spans="1:11">
      <c r="A5" s="11"/>
      <c r="B5" s="16" t="s">
        <v>22</v>
      </c>
      <c r="C5" s="13" t="s">
        <v>23</v>
      </c>
      <c r="D5" s="13" t="s">
        <v>24</v>
      </c>
      <c r="E5" s="11" t="s">
        <v>25</v>
      </c>
      <c r="F5" s="14" t="s">
        <v>26</v>
      </c>
      <c r="G5" s="15" t="s">
        <v>18</v>
      </c>
      <c r="H5" s="15" t="s">
        <v>19</v>
      </c>
      <c r="I5" s="11">
        <f>25000/12</f>
        <v>2083.33333333333</v>
      </c>
      <c r="J5" s="39" t="s">
        <v>20</v>
      </c>
      <c r="K5" s="40"/>
    </row>
    <row r="6" spans="1:11">
      <c r="A6" s="11"/>
      <c r="B6" s="16" t="s">
        <v>27</v>
      </c>
      <c r="C6" s="13" t="s">
        <v>28</v>
      </c>
      <c r="D6" s="13" t="s">
        <v>15</v>
      </c>
      <c r="E6" s="11" t="s">
        <v>29</v>
      </c>
      <c r="F6" s="14" t="s">
        <v>30</v>
      </c>
      <c r="G6" s="17" t="s">
        <v>31</v>
      </c>
      <c r="H6" s="15" t="s">
        <v>19</v>
      </c>
      <c r="I6" s="11"/>
      <c r="J6" s="39" t="s">
        <v>32</v>
      </c>
      <c r="K6" s="40"/>
    </row>
    <row r="7" s="1" customFormat="1" spans="1:11">
      <c r="A7" s="11">
        <v>2</v>
      </c>
      <c r="B7" s="12" t="s">
        <v>13</v>
      </c>
      <c r="C7" s="18" t="s">
        <v>33</v>
      </c>
      <c r="D7" s="19" t="s">
        <v>24</v>
      </c>
      <c r="E7" s="11" t="s">
        <v>34</v>
      </c>
      <c r="F7" s="14" t="s">
        <v>35</v>
      </c>
      <c r="G7" s="20" t="s">
        <v>36</v>
      </c>
      <c r="H7" s="20" t="s">
        <v>37</v>
      </c>
      <c r="I7" s="11">
        <f>42912/12</f>
        <v>3576</v>
      </c>
      <c r="J7" s="39" t="s">
        <v>20</v>
      </c>
      <c r="K7" s="41" t="s">
        <v>21</v>
      </c>
    </row>
    <row r="8" s="1" customFormat="1" spans="1:11">
      <c r="A8" s="11"/>
      <c r="B8" s="16" t="s">
        <v>22</v>
      </c>
      <c r="C8" s="18" t="s">
        <v>38</v>
      </c>
      <c r="D8" s="18" t="s">
        <v>15</v>
      </c>
      <c r="E8" s="11" t="s">
        <v>25</v>
      </c>
      <c r="F8" s="14" t="s">
        <v>39</v>
      </c>
      <c r="G8" s="20" t="s">
        <v>40</v>
      </c>
      <c r="H8" s="20" t="s">
        <v>41</v>
      </c>
      <c r="I8" s="11">
        <f>18144/12</f>
        <v>1512</v>
      </c>
      <c r="J8" s="39" t="s">
        <v>20</v>
      </c>
      <c r="K8" s="42"/>
    </row>
    <row r="9" s="1" customFormat="1" spans="1:11">
      <c r="A9" s="11"/>
      <c r="B9" s="16" t="s">
        <v>27</v>
      </c>
      <c r="C9" s="18" t="s">
        <v>42</v>
      </c>
      <c r="D9" s="18" t="s">
        <v>15</v>
      </c>
      <c r="E9" s="11" t="s">
        <v>29</v>
      </c>
      <c r="F9" s="14" t="s">
        <v>43</v>
      </c>
      <c r="G9" s="20" t="s">
        <v>40</v>
      </c>
      <c r="H9" s="20" t="s">
        <v>41</v>
      </c>
      <c r="I9" s="11"/>
      <c r="J9" s="39" t="s">
        <v>32</v>
      </c>
      <c r="K9" s="42"/>
    </row>
    <row r="10" s="1" customFormat="1" spans="1:11">
      <c r="A10" s="11"/>
      <c r="B10" s="16" t="s">
        <v>44</v>
      </c>
      <c r="C10" s="18" t="s">
        <v>45</v>
      </c>
      <c r="D10" s="18" t="s">
        <v>15</v>
      </c>
      <c r="E10" s="11" t="s">
        <v>29</v>
      </c>
      <c r="F10" s="14" t="s">
        <v>46</v>
      </c>
      <c r="G10" s="20" t="s">
        <v>40</v>
      </c>
      <c r="H10" s="20" t="s">
        <v>41</v>
      </c>
      <c r="I10" s="11"/>
      <c r="J10" s="39" t="s">
        <v>32</v>
      </c>
      <c r="K10" s="42"/>
    </row>
    <row r="11" s="1" customFormat="1" spans="1:11">
      <c r="A11" s="21">
        <v>3</v>
      </c>
      <c r="B11" s="22" t="s">
        <v>13</v>
      </c>
      <c r="C11" s="22" t="s">
        <v>47</v>
      </c>
      <c r="D11" s="23" t="s">
        <v>24</v>
      </c>
      <c r="E11" s="23" t="s">
        <v>34</v>
      </c>
      <c r="F11" s="14" t="s">
        <v>48</v>
      </c>
      <c r="G11" s="24" t="s">
        <v>49</v>
      </c>
      <c r="H11" s="24" t="s">
        <v>50</v>
      </c>
      <c r="I11" s="21">
        <v>3000</v>
      </c>
      <c r="J11" s="43" t="s">
        <v>51</v>
      </c>
      <c r="K11" s="40" t="s">
        <v>52</v>
      </c>
    </row>
    <row r="12" spans="1:11">
      <c r="A12" s="25">
        <v>4</v>
      </c>
      <c r="B12" s="26" t="s">
        <v>13</v>
      </c>
      <c r="C12" s="27" t="s">
        <v>53</v>
      </c>
      <c r="D12" s="27" t="s">
        <v>24</v>
      </c>
      <c r="E12" s="16" t="s">
        <v>34</v>
      </c>
      <c r="F12" s="14" t="s">
        <v>54</v>
      </c>
      <c r="G12" s="28" t="s">
        <v>55</v>
      </c>
      <c r="H12" s="28" t="s">
        <v>56</v>
      </c>
      <c r="I12" s="25">
        <f>36000/12</f>
        <v>3000</v>
      </c>
      <c r="J12" s="44" t="s">
        <v>32</v>
      </c>
      <c r="K12" s="40" t="s">
        <v>52</v>
      </c>
    </row>
    <row r="13" spans="1:11">
      <c r="A13" s="25">
        <v>5</v>
      </c>
      <c r="B13" s="26" t="s">
        <v>13</v>
      </c>
      <c r="C13" s="29" t="s">
        <v>57</v>
      </c>
      <c r="D13" s="30" t="s">
        <v>24</v>
      </c>
      <c r="E13" s="11" t="s">
        <v>34</v>
      </c>
      <c r="F13" s="14" t="s">
        <v>58</v>
      </c>
      <c r="G13" s="31" t="s">
        <v>40</v>
      </c>
      <c r="H13" s="31" t="s">
        <v>59</v>
      </c>
      <c r="I13" s="25">
        <f>26000/10</f>
        <v>2600</v>
      </c>
      <c r="J13" s="45" t="s">
        <v>20</v>
      </c>
      <c r="K13" s="40" t="s">
        <v>52</v>
      </c>
    </row>
    <row r="14" spans="1:11">
      <c r="A14" s="25"/>
      <c r="B14" s="16" t="s">
        <v>22</v>
      </c>
      <c r="C14" s="30" t="s">
        <v>60</v>
      </c>
      <c r="D14" s="30" t="s">
        <v>15</v>
      </c>
      <c r="E14" s="11" t="s">
        <v>25</v>
      </c>
      <c r="F14" s="14" t="s">
        <v>61</v>
      </c>
      <c r="G14" s="31" t="s">
        <v>62</v>
      </c>
      <c r="H14" s="31" t="s">
        <v>63</v>
      </c>
      <c r="I14" s="25">
        <f>46200/12</f>
        <v>3850</v>
      </c>
      <c r="J14" s="45" t="s">
        <v>20</v>
      </c>
      <c r="K14" s="46"/>
    </row>
    <row r="15" spans="1:11">
      <c r="A15" s="25">
        <v>6</v>
      </c>
      <c r="B15" s="26" t="s">
        <v>13</v>
      </c>
      <c r="C15" s="32" t="s">
        <v>64</v>
      </c>
      <c r="D15" s="33" t="s">
        <v>15</v>
      </c>
      <c r="E15" s="11" t="s">
        <v>34</v>
      </c>
      <c r="F15" s="14" t="s">
        <v>65</v>
      </c>
      <c r="G15" s="34" t="s">
        <v>66</v>
      </c>
      <c r="H15" s="34" t="s">
        <v>59</v>
      </c>
      <c r="I15" s="25">
        <f>42000/12</f>
        <v>3500</v>
      </c>
      <c r="J15" s="47" t="s">
        <v>32</v>
      </c>
      <c r="K15" s="40" t="s">
        <v>52</v>
      </c>
    </row>
    <row r="16" spans="1:11">
      <c r="A16" s="25">
        <v>7</v>
      </c>
      <c r="B16" s="26" t="s">
        <v>13</v>
      </c>
      <c r="C16" s="35" t="s">
        <v>67</v>
      </c>
      <c r="D16" s="35" t="s">
        <v>24</v>
      </c>
      <c r="E16" s="16" t="s">
        <v>34</v>
      </c>
      <c r="F16" s="14" t="s">
        <v>68</v>
      </c>
      <c r="G16" s="36" t="s">
        <v>69</v>
      </c>
      <c r="H16" s="36" t="s">
        <v>70</v>
      </c>
      <c r="I16" s="25">
        <f>44400/12</f>
        <v>3700</v>
      </c>
      <c r="J16" s="48" t="s">
        <v>32</v>
      </c>
      <c r="K16" s="40" t="s">
        <v>52</v>
      </c>
    </row>
  </sheetData>
  <mergeCells count="8">
    <mergeCell ref="A1:J1"/>
    <mergeCell ref="A2:J2"/>
    <mergeCell ref="A4:A6"/>
    <mergeCell ref="A7:A10"/>
    <mergeCell ref="A13:A14"/>
    <mergeCell ref="K4:K6"/>
    <mergeCell ref="K7:K10"/>
    <mergeCell ref="K13:K1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2019-05-20T01:11:16Z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2052-11.1.0.8612</vt:lpwstr>
  </property>
</Properties>
</file>