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<sst xmlns="http://schemas.openxmlformats.org/spreadsheetml/2006/main" count="339" uniqueCount="151">
  <si>
    <t>西安市保障性住房（限价房）资格联审信息表第000批（原表）</t>
  </si>
  <si>
    <t>基本信息（未央区第 173 批 共 21 户，计 39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</si>
  <si>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</si>
  <si>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</si>
  <si>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</si>
  <si>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</si>
  <si>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</si>
  <si>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</si>
  <si>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</si>
  <si>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</si>
  <si>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</si>
  <si>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</si>
  <si>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街办</t>
  </si>
  <si>
    <t>主申请</t>
  </si>
  <si>
    <t>雷家奇</t>
  </si>
  <si>
    <t>男</t>
  </si>
  <si>
    <t>本人</t>
  </si>
  <si>
    <t>610123****06132295</t>
  </si>
  <si>
    <t>重庆长厦安基建筑有限公司西安分公司</t>
  </si>
  <si>
    <t>临潼代王</t>
  </si>
  <si>
    <t>未婚</t>
  </si>
  <si>
    <t>未央湖</t>
  </si>
  <si>
    <t>赵曼</t>
  </si>
  <si>
    <t>女</t>
  </si>
  <si>
    <t>610326****04261224</t>
  </si>
  <si>
    <t xml:space="preserve">西安鼎控工业智能技术有限公司 </t>
  </si>
  <si>
    <t>陕西眉县</t>
  </si>
  <si>
    <t>已婚</t>
  </si>
  <si>
    <t>成员1</t>
  </si>
  <si>
    <t>李武强</t>
  </si>
  <si>
    <t>配偶</t>
  </si>
  <si>
    <t>610326****03061094</t>
  </si>
  <si>
    <t>陕西喋科汽车销售服务有限公司</t>
  </si>
  <si>
    <t>张苗</t>
  </si>
  <si>
    <t>612501****03175900</t>
  </si>
  <si>
    <t>西安市雁塔区乐开时辰小吃店</t>
  </si>
  <si>
    <t>西安市未央区渭清南路28号</t>
  </si>
  <si>
    <t>谭家</t>
  </si>
  <si>
    <t>王振</t>
  </si>
  <si>
    <t>610526****0202827X</t>
  </si>
  <si>
    <t>陕西省渭南市蒲城县椿林镇</t>
  </si>
  <si>
    <t>成员2</t>
  </si>
  <si>
    <t>岳一博</t>
  </si>
  <si>
    <t>子女</t>
  </si>
  <si>
    <t>610526****09286219</t>
  </si>
  <si>
    <t>成员3</t>
  </si>
  <si>
    <t>岳一伊</t>
  </si>
  <si>
    <t>610526****03088244</t>
  </si>
  <si>
    <t>黄运</t>
  </si>
  <si>
    <t>612731****08061829</t>
  </si>
  <si>
    <t>西安铂菲朗酒店</t>
  </si>
  <si>
    <t>崔静</t>
  </si>
  <si>
    <t>610428****0104502X</t>
  </si>
  <si>
    <t>依依时尚女装</t>
  </si>
  <si>
    <t>杨东升</t>
  </si>
  <si>
    <t>610428****03204513</t>
  </si>
  <si>
    <t>美尚造型</t>
  </si>
  <si>
    <t>陕西省长武县相公镇杨家沟村</t>
  </si>
  <si>
    <t>杨晓彤</t>
  </si>
  <si>
    <t>610428****01304526</t>
  </si>
  <si>
    <t>杨强</t>
  </si>
  <si>
    <t>610427****0103007X</t>
  </si>
  <si>
    <t>工人</t>
  </si>
  <si>
    <t>未央区渭清南路28号</t>
  </si>
  <si>
    <t>何春花</t>
  </si>
  <si>
    <t>610323****04014745</t>
  </si>
  <si>
    <t>微商卖护肤品</t>
  </si>
  <si>
    <t>陕西省岐山县京当乡张家村</t>
  </si>
  <si>
    <t>杨佳禾</t>
  </si>
  <si>
    <t>540125****07140018</t>
  </si>
  <si>
    <t>西安市雁塔区小寨东路B区公寓2号</t>
  </si>
  <si>
    <t>黄根有</t>
  </si>
  <si>
    <t>610202****03130035</t>
  </si>
  <si>
    <t>兰珺百货商店</t>
  </si>
  <si>
    <t>刘玉凤</t>
  </si>
  <si>
    <t>610202****12240044</t>
  </si>
  <si>
    <t>李老三腊牛肉夹馍</t>
  </si>
  <si>
    <t>陕西省铜川市王益区黄堡镇市纺织厂家属区</t>
  </si>
  <si>
    <t>王静</t>
  </si>
  <si>
    <t>610526****03021322</t>
  </si>
  <si>
    <t>雁塔区学大教育培训中心</t>
  </si>
  <si>
    <t>孙岗</t>
  </si>
  <si>
    <t>610526****07180757</t>
  </si>
  <si>
    <t>高新区文尚广告制作部</t>
  </si>
  <si>
    <t>陕西省渭南市蒲城县尧村</t>
  </si>
  <si>
    <t>孙书颖</t>
  </si>
  <si>
    <t>610526****10057326</t>
  </si>
  <si>
    <t>侯露</t>
  </si>
  <si>
    <t>620102****09073922</t>
  </si>
  <si>
    <t>摆地摊</t>
  </si>
  <si>
    <t>李志军</t>
  </si>
  <si>
    <t>612127****12275115</t>
  </si>
  <si>
    <t>甘肃省兰州市城关区鼓楼巷</t>
  </si>
  <si>
    <t>李毅琛</t>
  </si>
  <si>
    <t>620102****04113944</t>
  </si>
  <si>
    <t>杜方园</t>
  </si>
  <si>
    <t>610602****06010323</t>
  </si>
  <si>
    <t>延安北京知青文化展览馆</t>
  </si>
  <si>
    <t>王鹏鹏</t>
  </si>
  <si>
    <t>610621****07090018</t>
  </si>
  <si>
    <t>网站设计</t>
  </si>
  <si>
    <t>陕西省延长县七里村镇第四社区</t>
  </si>
  <si>
    <t>王子瑜</t>
  </si>
  <si>
    <t>610602****05310035</t>
  </si>
  <si>
    <t>陕西省延安市宝塔区</t>
  </si>
  <si>
    <t>周明晨</t>
  </si>
  <si>
    <t>610124****0609186X</t>
  </si>
  <si>
    <t>西安鹏达门窗安装工程有限公司</t>
  </si>
  <si>
    <t>西安市周至县翠峰乡刘家寨</t>
  </si>
  <si>
    <t>周伟栋</t>
  </si>
  <si>
    <t>610124****02261819</t>
  </si>
  <si>
    <t>赵霁亮</t>
  </si>
  <si>
    <t>610632****09281024</t>
  </si>
  <si>
    <t>陕西灼华装饰有限公司</t>
  </si>
  <si>
    <t>未央区常青苑1号楼1004室</t>
  </si>
  <si>
    <t>唐成博</t>
  </si>
  <si>
    <t>610202****12080012</t>
  </si>
  <si>
    <t>黄陵矿业集团西安小吃城</t>
  </si>
  <si>
    <t>唐歆瑶</t>
  </si>
  <si>
    <t>610202****08020025</t>
  </si>
  <si>
    <t>无</t>
  </si>
  <si>
    <t>全梦华</t>
  </si>
  <si>
    <t>612501****12251427</t>
  </si>
  <si>
    <t>西安市未央区百花小学</t>
  </si>
  <si>
    <t>马向飞</t>
  </si>
  <si>
    <t>612727****1227571X</t>
  </si>
  <si>
    <t>陕西锦都商务酒店有限公司</t>
  </si>
  <si>
    <t>未央区渭清南路 28</t>
  </si>
  <si>
    <t>马正</t>
  </si>
  <si>
    <t>612727****01100817</t>
  </si>
  <si>
    <t>网店：小王子设计铺</t>
  </si>
  <si>
    <t>王园</t>
  </si>
  <si>
    <t>420322****06245120</t>
  </si>
  <si>
    <t>打零工超市促销</t>
  </si>
  <si>
    <t>未央区渭清南路28</t>
  </si>
  <si>
    <t>杨明权</t>
  </si>
  <si>
    <t>362228****10280018</t>
  </si>
  <si>
    <t>西安人瑞人力资源服务有限公司</t>
  </si>
  <si>
    <t>江西省上高县敖阳公安分局和平路居委会</t>
  </si>
  <si>
    <t>南无潮</t>
  </si>
  <si>
    <t>412722****10248731</t>
  </si>
  <si>
    <t>陕西玩果电子商务有限责任公司</t>
  </si>
  <si>
    <t>张晗</t>
  </si>
  <si>
    <t>412722****04208717</t>
  </si>
  <si>
    <t>夜市摆摊</t>
  </si>
  <si>
    <t>刘江</t>
  </si>
  <si>
    <t>612731****03120415</t>
  </si>
  <si>
    <t>摆摊</t>
  </si>
  <si>
    <t>李静静</t>
  </si>
  <si>
    <t>610427****0511392X</t>
  </si>
  <si>
    <t>卖衣服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</si>
</sst>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8">
    <font>
      <sz val="11"/>
      <color theme="1"/>
      <name val="Tahoma"/>
      <charset val="134"/>
    </font>
    <font>
      <b/>
      <sz val="10"/>
      <color indexed="8"/>
      <name val="Arial"/>
      <charset val="134"/>
    </font>
    <font>
      <b/>
      <sz val="24"/>
      <name val="宋体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  <scheme val="maj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仿宋_GB2312"/>
      <charset val="134"/>
    </font>
    <font>
      <sz val="10"/>
      <color rgb="FF000000"/>
      <name val="宋体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Tahoma"/>
      <charset val="134"/>
    </font>
    <font>
      <sz val="11"/>
      <name val="Tahoma"/>
      <charset val="134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64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24" fillId="14" borderId="7" applyNumberFormat="0" applyFon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0" borderId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7" fillId="11" borderId="9" applyNumberFormat="0" applyAlignment="0" applyProtection="0">
      <alignment vertical="center"/>
    </xf>
    <xf numFmtId="0" fontId="35" fillId="0" borderId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1" borderId="6" applyNumberFormat="0" applyAlignment="0" applyProtection="0">
      <alignment vertical="center"/>
    </xf>
    <xf numFmtId="0" fontId="45" fillId="29" borderId="12" applyNumberFormat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9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23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>
      <alignment vertical="center"/>
    </xf>
  </cellStyleXfs>
  <cellXfs count="138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1" fillId="0" borderId="0" xfId="0" applyNumberFormat="1" applyFont="1" applyAlignment="1"/>
    <xf numFmtId="0" fontId="2" fillId="2" borderId="1" xfId="207" applyNumberFormat="1" applyFont="1" applyFill="1" applyBorder="1" applyAlignment="1">
      <alignment horizontal="center" vertical="center" wrapText="1"/>
    </xf>
    <xf numFmtId="0" fontId="3" fillId="2" borderId="2" xfId="207" applyNumberFormat="1" applyFont="1" applyFill="1" applyBorder="1" applyAlignment="1">
      <alignment horizontal="center" vertical="center" wrapText="1"/>
    </xf>
    <xf numFmtId="0" fontId="4" fillId="2" borderId="3" xfId="207" applyFont="1" applyFill="1" applyBorder="1" applyAlignment="1">
      <alignment horizontal="center" vertical="center" wrapText="1"/>
    </xf>
    <xf numFmtId="0" fontId="5" fillId="2" borderId="3" xfId="207" applyFont="1" applyFill="1" applyBorder="1" applyAlignment="1">
      <alignment horizontal="center" vertical="center" wrapText="1"/>
    </xf>
    <xf numFmtId="0" fontId="5" fillId="2" borderId="3" xfId="207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119" applyFont="1" applyBorder="1" applyAlignment="1">
      <alignment horizontal="center" vertical="center"/>
    </xf>
    <xf numFmtId="0" fontId="10" fillId="0" borderId="4" xfId="119" applyFont="1" applyBorder="1" applyAlignment="1">
      <alignment horizontal="center" vertical="center"/>
    </xf>
    <xf numFmtId="0" fontId="11" fillId="0" borderId="4" xfId="123" applyNumberFormat="1" applyFont="1" applyBorder="1" applyAlignment="1">
      <alignment horizontal="center"/>
    </xf>
    <xf numFmtId="0" fontId="12" fillId="0" borderId="4" xfId="123" applyFont="1" applyBorder="1" applyAlignment="1">
      <alignment horizontal="center" vertical="center"/>
    </xf>
    <xf numFmtId="0" fontId="10" fillId="0" borderId="4" xfId="123" applyFont="1" applyBorder="1" applyAlignment="1">
      <alignment horizontal="center" vertical="center"/>
    </xf>
    <xf numFmtId="0" fontId="10" fillId="0" borderId="4" xfId="5" applyFont="1" applyBorder="1" applyAlignment="1">
      <alignment horizontal="center" vertical="center"/>
    </xf>
    <xf numFmtId="0" fontId="12" fillId="0" borderId="4" xfId="113" applyFont="1" applyBorder="1" applyAlignment="1">
      <alignment horizontal="center" vertical="center"/>
    </xf>
    <xf numFmtId="0" fontId="10" fillId="0" borderId="4" xfId="113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9" fillId="0" borderId="4" xfId="122" applyFont="1" applyFill="1" applyBorder="1" applyAlignment="1">
      <alignment horizontal="center" vertical="center"/>
    </xf>
    <xf numFmtId="0" fontId="14" fillId="0" borderId="4" xfId="122" applyFont="1" applyFill="1" applyBorder="1" applyAlignment="1">
      <alignment horizontal="center" vertical="center"/>
    </xf>
    <xf numFmtId="0" fontId="14" fillId="0" borderId="4" xfId="126" applyFont="1" applyFill="1" applyBorder="1" applyAlignment="1">
      <alignment horizontal="center" vertical="center"/>
    </xf>
    <xf numFmtId="0" fontId="12" fillId="0" borderId="4" xfId="126" applyFont="1" applyFill="1" applyBorder="1" applyAlignment="1">
      <alignment horizontal="center" vertical="center" wrapText="1"/>
    </xf>
    <xf numFmtId="0" fontId="15" fillId="0" borderId="4" xfId="122" applyBorder="1" applyAlignment="1">
      <alignment horizontal="center" vertical="center"/>
    </xf>
    <xf numFmtId="0" fontId="15" fillId="0" borderId="4" xfId="126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7" fillId="0" borderId="4" xfId="131" applyFont="1" applyFill="1" applyBorder="1" applyAlignment="1">
      <alignment horizontal="center" vertical="center"/>
    </xf>
    <xf numFmtId="0" fontId="14" fillId="0" borderId="4" xfId="131" applyFont="1" applyFill="1" applyBorder="1" applyAlignment="1">
      <alignment horizontal="center" vertical="center"/>
    </xf>
    <xf numFmtId="0" fontId="14" fillId="0" borderId="4" xfId="138" applyFont="1" applyFill="1" applyBorder="1" applyAlignment="1">
      <alignment horizontal="center" vertical="center"/>
    </xf>
    <xf numFmtId="0" fontId="12" fillId="0" borderId="4" xfId="138" applyFont="1" applyFill="1" applyBorder="1" applyAlignment="1">
      <alignment horizontal="center" vertical="center" wrapText="1"/>
    </xf>
    <xf numFmtId="0" fontId="9" fillId="0" borderId="4" xfId="256" applyFont="1" applyFill="1" applyBorder="1" applyAlignment="1">
      <alignment horizontal="center" vertical="center"/>
    </xf>
    <xf numFmtId="0" fontId="15" fillId="0" borderId="4" xfId="256" applyBorder="1" applyAlignment="1">
      <alignment horizontal="center" vertical="center"/>
    </xf>
    <xf numFmtId="0" fontId="15" fillId="0" borderId="4" xfId="258" applyBorder="1" applyAlignment="1">
      <alignment horizontal="center" vertical="center"/>
    </xf>
    <xf numFmtId="0" fontId="12" fillId="0" borderId="4" xfId="258" applyFont="1" applyFill="1" applyBorder="1" applyAlignment="1">
      <alignment horizontal="center" vertical="center" wrapText="1"/>
    </xf>
    <xf numFmtId="0" fontId="14" fillId="0" borderId="4" xfId="256" applyFont="1" applyFill="1" applyBorder="1" applyAlignment="1">
      <alignment horizontal="center" vertical="center"/>
    </xf>
    <xf numFmtId="0" fontId="9" fillId="0" borderId="4" xfId="261" applyFont="1" applyFill="1" applyBorder="1" applyAlignment="1">
      <alignment horizontal="center" vertical="center"/>
    </xf>
    <xf numFmtId="0" fontId="15" fillId="0" borderId="4" xfId="261" applyBorder="1" applyAlignment="1">
      <alignment horizontal="center" vertical="center"/>
    </xf>
    <xf numFmtId="0" fontId="15" fillId="0" borderId="4" xfId="262" applyFont="1" applyBorder="1" applyAlignment="1">
      <alignment horizontal="center" vertical="center"/>
    </xf>
    <xf numFmtId="0" fontId="12" fillId="0" borderId="4" xfId="262" applyFont="1" applyFill="1" applyBorder="1" applyAlignment="1">
      <alignment horizontal="center" vertical="center" wrapText="1"/>
    </xf>
    <xf numFmtId="0" fontId="14" fillId="0" borderId="4" xfId="261" applyFont="1" applyFill="1" applyBorder="1" applyAlignment="1">
      <alignment horizontal="center" vertical="center"/>
    </xf>
    <xf numFmtId="0" fontId="15" fillId="0" borderId="4" xfId="262" applyFont="1" applyBorder="1" applyAlignment="1">
      <alignment horizontal="center" vertical="center"/>
    </xf>
    <xf numFmtId="0" fontId="9" fillId="0" borderId="4" xfId="228" applyFont="1" applyFill="1" applyBorder="1" applyAlignment="1">
      <alignment horizontal="center" vertical="center"/>
    </xf>
    <xf numFmtId="0" fontId="15" fillId="0" borderId="4" xfId="228" applyBorder="1" applyAlignment="1">
      <alignment horizontal="center" vertical="center"/>
    </xf>
    <xf numFmtId="0" fontId="15" fillId="0" borderId="4" xfId="230" applyFont="1" applyBorder="1" applyAlignment="1">
      <alignment horizontal="center" vertical="center"/>
    </xf>
    <xf numFmtId="0" fontId="12" fillId="0" borderId="4" xfId="230" applyFont="1" applyFill="1" applyBorder="1" applyAlignment="1">
      <alignment horizontal="center" vertical="center" wrapText="1"/>
    </xf>
    <xf numFmtId="0" fontId="14" fillId="0" borderId="4" xfId="228" applyFont="1" applyFill="1" applyBorder="1" applyAlignment="1">
      <alignment horizontal="center" vertical="center"/>
    </xf>
    <xf numFmtId="0" fontId="9" fillId="0" borderId="4" xfId="39" applyFont="1" applyFill="1" applyBorder="1" applyAlignment="1">
      <alignment horizontal="center" vertical="center"/>
    </xf>
    <xf numFmtId="0" fontId="15" fillId="0" borderId="4" xfId="39" applyBorder="1" applyAlignment="1">
      <alignment horizontal="center" vertical="center"/>
    </xf>
    <xf numFmtId="0" fontId="15" fillId="0" borderId="4" xfId="257" applyFont="1" applyBorder="1" applyAlignment="1">
      <alignment horizontal="center" vertical="center"/>
    </xf>
    <xf numFmtId="0" fontId="12" fillId="0" borderId="4" xfId="257" applyFont="1" applyFill="1" applyBorder="1" applyAlignment="1">
      <alignment horizontal="center" vertical="center" wrapText="1"/>
    </xf>
    <xf numFmtId="0" fontId="14" fillId="0" borderId="4" xfId="39" applyFont="1" applyFill="1" applyBorder="1" applyAlignment="1">
      <alignment horizontal="center" vertical="center"/>
    </xf>
    <xf numFmtId="0" fontId="15" fillId="0" borderId="4" xfId="257" applyBorder="1" applyAlignment="1">
      <alignment horizontal="center" vertical="center"/>
    </xf>
    <xf numFmtId="0" fontId="9" fillId="0" borderId="4" xfId="252" applyFont="1" applyFill="1" applyBorder="1" applyAlignment="1">
      <alignment horizontal="center" vertical="center"/>
    </xf>
    <xf numFmtId="0" fontId="15" fillId="0" borderId="4" xfId="252" applyBorder="1" applyAlignment="1">
      <alignment horizontal="center" vertical="center"/>
    </xf>
    <xf numFmtId="0" fontId="15" fillId="0" borderId="4" xfId="254" applyBorder="1" applyAlignment="1">
      <alignment horizontal="center" vertical="center"/>
    </xf>
    <xf numFmtId="0" fontId="12" fillId="0" borderId="4" xfId="254" applyFont="1" applyFill="1" applyBorder="1" applyAlignment="1">
      <alignment horizontal="center" vertical="center" wrapText="1"/>
    </xf>
    <xf numFmtId="0" fontId="14" fillId="0" borderId="4" xfId="252" applyFont="1" applyFill="1" applyBorder="1" applyAlignment="1">
      <alignment horizontal="center" vertical="center"/>
    </xf>
    <xf numFmtId="0" fontId="9" fillId="0" borderId="4" xfId="244" applyFont="1" applyFill="1" applyBorder="1" applyAlignment="1">
      <alignment horizontal="center" vertical="center"/>
    </xf>
    <xf numFmtId="0" fontId="15" fillId="0" borderId="4" xfId="244" applyBorder="1" applyAlignment="1">
      <alignment horizontal="center" vertical="center"/>
    </xf>
    <xf numFmtId="0" fontId="15" fillId="0" borderId="4" xfId="241" applyBorder="1" applyAlignment="1">
      <alignment horizontal="center" vertical="center"/>
    </xf>
    <xf numFmtId="0" fontId="12" fillId="0" borderId="4" xfId="241" applyFont="1" applyFill="1" applyBorder="1" applyAlignment="1">
      <alignment horizontal="center" vertical="center" wrapText="1"/>
    </xf>
    <xf numFmtId="0" fontId="14" fillId="0" borderId="4" xfId="244" applyFont="1" applyFill="1" applyBorder="1" applyAlignment="1">
      <alignment horizontal="center" vertical="center"/>
    </xf>
    <xf numFmtId="0" fontId="9" fillId="0" borderId="4" xfId="146" applyFont="1" applyFill="1" applyBorder="1" applyAlignment="1">
      <alignment horizontal="center" vertical="center"/>
    </xf>
    <xf numFmtId="0" fontId="14" fillId="0" borderId="4" xfId="146" applyFont="1" applyFill="1" applyBorder="1" applyAlignment="1">
      <alignment horizontal="center" vertical="center"/>
    </xf>
    <xf numFmtId="0" fontId="15" fillId="0" borderId="4" xfId="24" applyFont="1" applyFill="1" applyBorder="1" applyAlignment="1" applyProtection="1">
      <alignment horizontal="center"/>
    </xf>
    <xf numFmtId="0" fontId="12" fillId="0" borderId="4" xfId="130" applyFont="1" applyFill="1" applyBorder="1" applyAlignment="1">
      <alignment horizontal="center" vertical="center" wrapText="1"/>
    </xf>
    <xf numFmtId="0" fontId="17" fillId="0" borderId="4" xfId="82" applyFont="1" applyFill="1" applyBorder="1" applyAlignment="1">
      <alignment horizontal="center" vertical="center" wrapText="1"/>
    </xf>
    <xf numFmtId="0" fontId="14" fillId="0" borderId="4" xfId="82" applyFont="1" applyFill="1" applyBorder="1" applyAlignment="1">
      <alignment horizontal="center" vertical="center" wrapText="1"/>
    </xf>
    <xf numFmtId="0" fontId="12" fillId="0" borderId="4" xfId="141" applyFont="1" applyFill="1" applyBorder="1" applyAlignment="1">
      <alignment horizontal="center" vertical="center" wrapText="1"/>
    </xf>
    <xf numFmtId="0" fontId="9" fillId="0" borderId="4" xfId="229" applyFont="1" applyFill="1" applyBorder="1" applyAlignment="1">
      <alignment horizontal="center" vertical="center"/>
    </xf>
    <xf numFmtId="0" fontId="15" fillId="0" borderId="4" xfId="229" applyBorder="1" applyAlignment="1">
      <alignment horizontal="center" vertical="center"/>
    </xf>
    <xf numFmtId="0" fontId="15" fillId="0" borderId="4" xfId="231" applyBorder="1" applyAlignment="1">
      <alignment horizontal="center" vertical="center"/>
    </xf>
    <xf numFmtId="0" fontId="10" fillId="0" borderId="4" xfId="229" applyFont="1" applyFill="1" applyBorder="1" applyAlignment="1">
      <alignment horizontal="center" vertical="center"/>
    </xf>
    <xf numFmtId="0" fontId="9" fillId="0" borderId="4" xfId="150" applyFont="1" applyFill="1" applyBorder="1" applyAlignment="1">
      <alignment horizontal="center" vertical="center"/>
    </xf>
    <xf numFmtId="0" fontId="15" fillId="0" borderId="4" xfId="150" applyBorder="1" applyAlignment="1">
      <alignment horizontal="center" vertical="center"/>
    </xf>
    <xf numFmtId="0" fontId="15" fillId="0" borderId="4" xfId="225" applyBorder="1" applyAlignment="1">
      <alignment horizontal="center" vertical="center"/>
    </xf>
    <xf numFmtId="0" fontId="12" fillId="0" borderId="4" xfId="224" applyFont="1" applyFill="1" applyBorder="1" applyAlignment="1">
      <alignment horizontal="center" vertical="center"/>
    </xf>
    <xf numFmtId="0" fontId="9" fillId="0" borderId="4" xfId="224" applyFont="1" applyFill="1" applyBorder="1" applyAlignment="1">
      <alignment horizontal="center" vertical="center"/>
    </xf>
    <xf numFmtId="0" fontId="15" fillId="0" borderId="4" xfId="224" applyBorder="1" applyAlignment="1">
      <alignment horizontal="center" vertical="center"/>
    </xf>
    <xf numFmtId="0" fontId="18" fillId="0" borderId="4" xfId="238" applyFont="1" applyFill="1" applyBorder="1" applyAlignment="1">
      <alignment horizontal="center" vertical="center"/>
    </xf>
    <xf numFmtId="0" fontId="9" fillId="0" borderId="4" xfId="238" applyFont="1" applyFill="1" applyBorder="1" applyAlignment="1">
      <alignment horizontal="center" vertical="center"/>
    </xf>
    <xf numFmtId="0" fontId="15" fillId="0" borderId="4" xfId="238" applyBorder="1" applyAlignment="1">
      <alignment horizontal="center" vertical="center"/>
    </xf>
    <xf numFmtId="0" fontId="12" fillId="0" borderId="4" xfId="238" applyFont="1" applyFill="1" applyBorder="1" applyAlignment="1">
      <alignment horizontal="center" vertical="center" wrapText="1"/>
    </xf>
    <xf numFmtId="0" fontId="18" fillId="0" borderId="4" xfId="242" applyFont="1" applyFill="1" applyBorder="1" applyAlignment="1">
      <alignment horizontal="center" vertical="center"/>
    </xf>
    <xf numFmtId="0" fontId="9" fillId="0" borderId="4" xfId="242" applyFont="1" applyFill="1" applyBorder="1" applyAlignment="1">
      <alignment horizontal="center" vertical="center"/>
    </xf>
    <xf numFmtId="0" fontId="15" fillId="0" borderId="4" xfId="242" applyBorder="1" applyAlignment="1">
      <alignment horizontal="center" vertical="center"/>
    </xf>
    <xf numFmtId="0" fontId="12" fillId="0" borderId="4" xfId="242" applyFont="1" applyFill="1" applyBorder="1" applyAlignment="1">
      <alignment horizontal="center" vertical="center" wrapText="1"/>
    </xf>
    <xf numFmtId="0" fontId="14" fillId="0" borderId="4" xfId="242" applyFont="1" applyFill="1" applyBorder="1" applyAlignment="1">
      <alignment horizontal="center" vertical="center"/>
    </xf>
    <xf numFmtId="0" fontId="18" fillId="0" borderId="4" xfId="237" applyFont="1" applyFill="1" applyBorder="1" applyAlignment="1">
      <alignment horizontal="center" vertical="center"/>
    </xf>
    <xf numFmtId="0" fontId="9" fillId="0" borderId="4" xfId="237" applyFont="1" applyFill="1" applyBorder="1" applyAlignment="1">
      <alignment horizontal="center" vertical="center"/>
    </xf>
    <xf numFmtId="0" fontId="15" fillId="0" borderId="4" xfId="237" applyBorder="1" applyAlignment="1">
      <alignment horizontal="center" vertical="center"/>
    </xf>
    <xf numFmtId="0" fontId="12" fillId="0" borderId="4" xfId="237" applyFont="1" applyFill="1" applyBorder="1" applyAlignment="1">
      <alignment horizontal="center" vertical="center" wrapText="1"/>
    </xf>
    <xf numFmtId="0" fontId="18" fillId="0" borderId="4" xfId="248" applyFont="1" applyFill="1" applyBorder="1" applyAlignment="1">
      <alignment horizontal="center" vertical="center"/>
    </xf>
    <xf numFmtId="0" fontId="9" fillId="0" borderId="4" xfId="248" applyFont="1" applyFill="1" applyBorder="1" applyAlignment="1">
      <alignment horizontal="center" vertical="center"/>
    </xf>
    <xf numFmtId="0" fontId="15" fillId="0" borderId="4" xfId="248" applyBorder="1" applyAlignment="1">
      <alignment horizontal="center" vertical="center"/>
    </xf>
    <xf numFmtId="0" fontId="12" fillId="0" borderId="4" xfId="248" applyFont="1" applyFill="1" applyBorder="1" applyAlignment="1">
      <alignment horizontal="center" vertical="center" wrapText="1"/>
    </xf>
    <xf numFmtId="0" fontId="18" fillId="0" borderId="4" xfId="247" applyFont="1" applyFill="1" applyBorder="1" applyAlignment="1">
      <alignment horizontal="center" vertical="center"/>
    </xf>
    <xf numFmtId="0" fontId="9" fillId="0" borderId="4" xfId="247" applyFont="1" applyFill="1" applyBorder="1" applyAlignment="1">
      <alignment horizontal="center" vertical="center"/>
    </xf>
    <xf numFmtId="0" fontId="15" fillId="0" borderId="4" xfId="247" applyBorder="1" applyAlignment="1">
      <alignment horizontal="center" vertical="center"/>
    </xf>
    <xf numFmtId="0" fontId="12" fillId="0" borderId="4" xfId="247" applyFont="1" applyFill="1" applyBorder="1" applyAlignment="1">
      <alignment horizontal="center" vertical="center" wrapText="1"/>
    </xf>
    <xf numFmtId="0" fontId="18" fillId="0" borderId="4" xfId="251" applyFont="1" applyFill="1" applyBorder="1" applyAlignment="1">
      <alignment horizontal="center" vertical="center"/>
    </xf>
    <xf numFmtId="0" fontId="9" fillId="0" borderId="4" xfId="251" applyFont="1" applyFill="1" applyBorder="1" applyAlignment="1">
      <alignment horizontal="center" vertical="center"/>
    </xf>
    <xf numFmtId="0" fontId="15" fillId="0" borderId="4" xfId="251" applyBorder="1" applyAlignment="1">
      <alignment horizontal="center" vertical="center"/>
    </xf>
    <xf numFmtId="0" fontId="12" fillId="0" borderId="4" xfId="25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9" fillId="0" borderId="4" xfId="0" applyFont="1" applyBorder="1" applyAlignment="1"/>
    <xf numFmtId="0" fontId="10" fillId="0" borderId="4" xfId="127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0" fillId="0" borderId="4" xfId="118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1" fillId="0" borderId="4" xfId="243" applyFont="1" applyBorder="1" applyAlignment="1">
      <alignment horizontal="center" vertical="center"/>
    </xf>
    <xf numFmtId="0" fontId="14" fillId="0" borderId="4" xfId="142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/>
    </xf>
    <xf numFmtId="0" fontId="15" fillId="0" borderId="4" xfId="260" applyBorder="1" applyAlignment="1">
      <alignment horizontal="center" vertical="center"/>
    </xf>
    <xf numFmtId="0" fontId="20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4" xfId="260" applyFont="1" applyFill="1" applyBorder="1" applyAlignment="1">
      <alignment horizontal="center" vertical="center"/>
    </xf>
    <xf numFmtId="0" fontId="15" fillId="0" borderId="4" xfId="38" applyBorder="1" applyAlignment="1">
      <alignment horizontal="center" vertical="center"/>
    </xf>
    <xf numFmtId="0" fontId="15" fillId="0" borderId="4" xfId="236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5" fillId="0" borderId="4" xfId="259" applyBorder="1" applyAlignment="1">
      <alignment horizontal="center" vertical="center"/>
    </xf>
    <xf numFmtId="0" fontId="15" fillId="0" borderId="4" xfId="245" applyBorder="1" applyAlignment="1">
      <alignment horizontal="center" vertical="center"/>
    </xf>
    <xf numFmtId="0" fontId="15" fillId="0" borderId="4" xfId="246" applyBorder="1" applyAlignment="1">
      <alignment horizontal="center" vertical="center"/>
    </xf>
    <xf numFmtId="0" fontId="14" fillId="0" borderId="4" xfId="135" applyFont="1" applyFill="1" applyBorder="1" applyAlignment="1">
      <alignment horizontal="center" vertical="center"/>
    </xf>
    <xf numFmtId="0" fontId="23" fillId="0" borderId="4" xfId="243" applyFont="1" applyFill="1" applyBorder="1" applyAlignment="1">
      <alignment horizontal="center" vertical="center"/>
    </xf>
    <xf numFmtId="0" fontId="15" fillId="0" borderId="4" xfId="149" applyBorder="1" applyAlignment="1">
      <alignment horizontal="center" vertical="center"/>
    </xf>
    <xf numFmtId="0" fontId="15" fillId="0" borderId="4" xfId="227" applyBorder="1" applyAlignment="1">
      <alignment horizontal="center" vertical="center"/>
    </xf>
    <xf numFmtId="0" fontId="15" fillId="0" borderId="4" xfId="226" applyBorder="1" applyAlignment="1">
      <alignment horizontal="center" vertical="center"/>
    </xf>
    <xf numFmtId="0" fontId="15" fillId="0" borderId="4" xfId="240" applyBorder="1" applyAlignment="1">
      <alignment horizontal="center" vertical="center"/>
    </xf>
    <xf numFmtId="0" fontId="15" fillId="0" borderId="4" xfId="235" applyBorder="1" applyAlignment="1">
      <alignment horizontal="center" vertical="center"/>
    </xf>
    <xf numFmtId="0" fontId="15" fillId="0" borderId="4" xfId="239" applyBorder="1" applyAlignment="1">
      <alignment horizontal="center" vertical="center"/>
    </xf>
    <xf numFmtId="0" fontId="15" fillId="0" borderId="4" xfId="250" applyBorder="1" applyAlignment="1">
      <alignment horizontal="center" vertical="center"/>
    </xf>
    <xf numFmtId="0" fontId="15" fillId="0" borderId="4" xfId="249" applyBorder="1" applyAlignment="1">
      <alignment horizontal="center" vertical="center"/>
    </xf>
    <xf numFmtId="0" fontId="15" fillId="0" borderId="4" xfId="253" applyBorder="1" applyAlignment="1">
      <alignment horizontal="center" vertical="center"/>
    </xf>
  </cellXfs>
  <cellStyles count="264">
    <cellStyle name="常规" xfId="0" builtinId="0"/>
    <cellStyle name="货币[0]" xfId="1" builtinId="7"/>
    <cellStyle name="20% - 强调文字颜色 3" xfId="2" builtinId="38"/>
    <cellStyle name="输入" xfId="3" builtinId="20"/>
    <cellStyle name="常规 44" xfId="4"/>
    <cellStyle name="常规 39" xfId="5"/>
    <cellStyle name="常规 10 43" xfId="6"/>
    <cellStyle name="常规 10 38" xfId="7"/>
    <cellStyle name="货币" xfId="8" builtinId="4"/>
    <cellStyle name="千位分隔[0]" xfId="9" builtinId="6"/>
    <cellStyle name="常规 24 53" xfId="10"/>
    <cellStyle name="常规 24 48" xfId="11"/>
    <cellStyle name="40% - 强调文字颜色 3" xfId="12" builtinId="39"/>
    <cellStyle name="差" xfId="13" builtinId="27"/>
    <cellStyle name="千位分隔" xfId="14" builtinId="3"/>
    <cellStyle name="60% - 强调文字颜色 3" xfId="15" builtinId="40"/>
    <cellStyle name="超链接" xfId="16" builtinId="8"/>
    <cellStyle name="百分比" xfId="17" builtinId="5"/>
    <cellStyle name="已访问的超链接" xfId="18" builtinId="9"/>
    <cellStyle name="常规 6" xfId="19"/>
    <cellStyle name="注释" xfId="20" builtinId="10"/>
    <cellStyle name="60% - 强调文字颜色 2" xfId="21" builtinId="36"/>
    <cellStyle name="标题 4" xfId="22" builtinId="19"/>
    <cellStyle name="警告文本" xfId="23" builtinId="11"/>
    <cellStyle name="常规 30" xfId="24"/>
    <cellStyle name="常规 25" xfId="25"/>
    <cellStyle name="常规 10 24" xfId="26"/>
    <cellStyle name="常规 10 19" xfId="27"/>
    <cellStyle name="常规 5 2" xfId="28"/>
    <cellStyle name="标题" xfId="29" builtinId="15"/>
    <cellStyle name="常规 12" xfId="30"/>
    <cellStyle name="常规 10 11" xfId="31"/>
    <cellStyle name="解释性文本" xfId="32" builtinId="53"/>
    <cellStyle name="标题 1" xfId="33" builtinId="16"/>
    <cellStyle name="标题 2" xfId="34" builtinId="17"/>
    <cellStyle name="60% - 强调文字颜色 1" xfId="35" builtinId="32"/>
    <cellStyle name="标题 3" xfId="36" builtinId="18"/>
    <cellStyle name="60% - 强调文字颜色 4" xfId="37" builtinId="44"/>
    <cellStyle name="常规 90" xfId="38"/>
    <cellStyle name="常规 85" xfId="39"/>
    <cellStyle name="输出" xfId="40" builtinId="21"/>
    <cellStyle name="常规 31" xfId="41"/>
    <cellStyle name="常规 26" xfId="42"/>
    <cellStyle name="常规 10 30" xfId="43"/>
    <cellStyle name="常规 10 25" xfId="44"/>
    <cellStyle name="计算" xfId="45" builtinId="22"/>
    <cellStyle name="检查单元格" xfId="46" builtinId="23"/>
    <cellStyle name="20% - 强调文字颜色 6" xfId="47" builtinId="50"/>
    <cellStyle name="强调文字颜色 2" xfId="48" builtinId="33"/>
    <cellStyle name="链接单元格" xfId="49" builtinId="24"/>
    <cellStyle name="汇总" xfId="50" builtinId="25"/>
    <cellStyle name="好" xfId="51" builtinId="26"/>
    <cellStyle name="常规 21" xfId="52"/>
    <cellStyle name="常规 16" xfId="53"/>
    <cellStyle name="常规 10 15" xfId="54"/>
    <cellStyle name="常规 10 20" xfId="55"/>
    <cellStyle name="适中" xfId="56" builtinId="28"/>
    <cellStyle name="20% - 强调文字颜色 5" xfId="57" builtinId="46"/>
    <cellStyle name="强调文字颜色 1" xfId="58" builtinId="29"/>
    <cellStyle name="20% - 强调文字颜色 1" xfId="59" builtinId="30"/>
    <cellStyle name="常规 24 51" xfId="60"/>
    <cellStyle name="常规 24 46" xfId="61"/>
    <cellStyle name="40% - 强调文字颜色 1" xfId="62" builtinId="31"/>
    <cellStyle name="20% - 强调文字颜色 2" xfId="63" builtinId="34"/>
    <cellStyle name="常规 24 52" xfId="64"/>
    <cellStyle name="常规 24 47" xfId="65"/>
    <cellStyle name="40% - 强调文字颜色 2" xfId="66" builtinId="35"/>
    <cellStyle name="强调文字颜色 3" xfId="67" builtinId="37"/>
    <cellStyle name="强调文字颜色 4" xfId="68" builtinId="41"/>
    <cellStyle name="20% - 强调文字颜色 4" xfId="69" builtinId="42"/>
    <cellStyle name="常规 24 49" xfId="70"/>
    <cellStyle name="40% - 强调文字颜色 4" xfId="71" builtinId="43"/>
    <cellStyle name="强调文字颜色 5" xfId="72" builtinId="45"/>
    <cellStyle name="40% - 强调文字颜色 5" xfId="73" builtinId="47"/>
    <cellStyle name="60% - 强调文字颜色 5" xfId="74" builtinId="48"/>
    <cellStyle name="强调文字颜色 6" xfId="75" builtinId="49"/>
    <cellStyle name="常规 10" xfId="76"/>
    <cellStyle name="40% - 强调文字颜色 6" xfId="77" builtinId="51"/>
    <cellStyle name="常规 10 2" xfId="78"/>
    <cellStyle name="60% - 强调文字颜色 6" xfId="79" builtinId="52"/>
    <cellStyle name="常规 11" xfId="80"/>
    <cellStyle name="常规 10 10" xfId="81"/>
    <cellStyle name="常规 13" xfId="82"/>
    <cellStyle name="常规 10 12" xfId="83"/>
    <cellStyle name="常规 14" xfId="84"/>
    <cellStyle name="常规 10 13" xfId="85"/>
    <cellStyle name="常规 20" xfId="86"/>
    <cellStyle name="常规 15" xfId="87"/>
    <cellStyle name="常规 10 14" xfId="88"/>
    <cellStyle name="常规 22" xfId="89"/>
    <cellStyle name="常规 17" xfId="90"/>
    <cellStyle name="常规 10 16" xfId="91"/>
    <cellStyle name="常规 10 21" xfId="92"/>
    <cellStyle name="常规 23" xfId="93"/>
    <cellStyle name="常规 18" xfId="94"/>
    <cellStyle name="常规 10 17" xfId="95"/>
    <cellStyle name="常规 10 22" xfId="96"/>
    <cellStyle name="常规 24" xfId="97"/>
    <cellStyle name="常规 19" xfId="98"/>
    <cellStyle name="常规 10 18" xfId="99"/>
    <cellStyle name="常规 10 23" xfId="100"/>
    <cellStyle name="常规 32" xfId="101"/>
    <cellStyle name="常规 27" xfId="102"/>
    <cellStyle name="常规 10 31" xfId="103"/>
    <cellStyle name="常规 10 26" xfId="104"/>
    <cellStyle name="常规 33" xfId="105"/>
    <cellStyle name="常规 28" xfId="106"/>
    <cellStyle name="常规 10 32" xfId="107"/>
    <cellStyle name="常规 10 27" xfId="108"/>
    <cellStyle name="常规 34" xfId="109"/>
    <cellStyle name="常规 29" xfId="110"/>
    <cellStyle name="常规 10 33" xfId="111"/>
    <cellStyle name="常规 10 28" xfId="112"/>
    <cellStyle name="常规 40" xfId="113"/>
    <cellStyle name="常规 35" xfId="114"/>
    <cellStyle name="常规 10 34" xfId="115"/>
    <cellStyle name="常规 10 29" xfId="116"/>
    <cellStyle name="常规 10 3" xfId="117"/>
    <cellStyle name="常规 41" xfId="118"/>
    <cellStyle name="常规 36" xfId="119"/>
    <cellStyle name="常规 10 40" xfId="120"/>
    <cellStyle name="常规 10 35" xfId="121"/>
    <cellStyle name="常规 42" xfId="122"/>
    <cellStyle name="常规 37" xfId="123"/>
    <cellStyle name="常规 10 41" xfId="124"/>
    <cellStyle name="常规 10 36" xfId="125"/>
    <cellStyle name="常规 43" xfId="126"/>
    <cellStyle name="常规 38" xfId="127"/>
    <cellStyle name="常规 10 42" xfId="128"/>
    <cellStyle name="常规 10 37" xfId="129"/>
    <cellStyle name="常规 50" xfId="130"/>
    <cellStyle name="常规 45" xfId="131"/>
    <cellStyle name="常规 10 44" xfId="132"/>
    <cellStyle name="常规 10 39" xfId="133"/>
    <cellStyle name="常规 10 4" xfId="134"/>
    <cellStyle name="常规 51" xfId="135"/>
    <cellStyle name="常规 10 50" xfId="136"/>
    <cellStyle name="常规 10 45" xfId="137"/>
    <cellStyle name="常规 47" xfId="138"/>
    <cellStyle name="常规 10 51" xfId="139"/>
    <cellStyle name="常规 10 46" xfId="140"/>
    <cellStyle name="常规 53" xfId="141"/>
    <cellStyle name="常规 48" xfId="142"/>
    <cellStyle name="常规 10 52" xfId="143"/>
    <cellStyle name="常规 10 47" xfId="144"/>
    <cellStyle name="常规 54" xfId="145"/>
    <cellStyle name="常规 49" xfId="146"/>
    <cellStyle name="常规 10 53" xfId="147"/>
    <cellStyle name="常规 10 48" xfId="148"/>
    <cellStyle name="常规 60" xfId="149"/>
    <cellStyle name="常规 55" xfId="150"/>
    <cellStyle name="常规 10 49" xfId="151"/>
    <cellStyle name="常规 10 5" xfId="152"/>
    <cellStyle name="常规 10 6" xfId="153"/>
    <cellStyle name="常规 10 7" xfId="154"/>
    <cellStyle name="常规 10 8" xfId="155"/>
    <cellStyle name="常规 10 9" xfId="156"/>
    <cellStyle name="常规 2" xfId="157"/>
    <cellStyle name="常规 2 10" xfId="158"/>
    <cellStyle name="常规 2 2" xfId="159"/>
    <cellStyle name="常规 2 3" xfId="160"/>
    <cellStyle name="常规 2 4" xfId="161"/>
    <cellStyle name="常规 2 5" xfId="162"/>
    <cellStyle name="常规 2 6" xfId="163"/>
    <cellStyle name="常规 2 7" xfId="164"/>
    <cellStyle name="常规 2 8" xfId="165"/>
    <cellStyle name="常规 2 9" xfId="166"/>
    <cellStyle name="常规 24 10" xfId="167"/>
    <cellStyle name="常规 24 11" xfId="168"/>
    <cellStyle name="常规 24 12" xfId="169"/>
    <cellStyle name="常规 24 13" xfId="170"/>
    <cellStyle name="常规 24 14" xfId="171"/>
    <cellStyle name="常规 24 20" xfId="172"/>
    <cellStyle name="常规 24 15" xfId="173"/>
    <cellStyle name="常规 24 21" xfId="174"/>
    <cellStyle name="常规 24 16" xfId="175"/>
    <cellStyle name="常规 24 22" xfId="176"/>
    <cellStyle name="常规 24 17" xfId="177"/>
    <cellStyle name="常规 24 23" xfId="178"/>
    <cellStyle name="常规 24 18" xfId="179"/>
    <cellStyle name="常规 24 24" xfId="180"/>
    <cellStyle name="常规 24 19" xfId="181"/>
    <cellStyle name="常规 24 2" xfId="182"/>
    <cellStyle name="常规 24 30" xfId="183"/>
    <cellStyle name="常规 24 25" xfId="184"/>
    <cellStyle name="常规 24 31" xfId="185"/>
    <cellStyle name="常规 24 26" xfId="186"/>
    <cellStyle name="常规 24 32" xfId="187"/>
    <cellStyle name="常规 24 27" xfId="188"/>
    <cellStyle name="常规 24 33" xfId="189"/>
    <cellStyle name="常规 24 28" xfId="190"/>
    <cellStyle name="常规 24 34" xfId="191"/>
    <cellStyle name="常规 24 29" xfId="192"/>
    <cellStyle name="常规 24 3" xfId="193"/>
    <cellStyle name="常规 24 40" xfId="194"/>
    <cellStyle name="常规 24 35" xfId="195"/>
    <cellStyle name="常规 24 41" xfId="196"/>
    <cellStyle name="常规 24 36" xfId="197"/>
    <cellStyle name="常规 24 42" xfId="198"/>
    <cellStyle name="常规 24 37" xfId="199"/>
    <cellStyle name="常规 24 43" xfId="200"/>
    <cellStyle name="常规 24 38" xfId="201"/>
    <cellStyle name="常规 24 44" xfId="202"/>
    <cellStyle name="常规 24 39" xfId="203"/>
    <cellStyle name="常规 24 4" xfId="204"/>
    <cellStyle name="常规 24 50" xfId="205"/>
    <cellStyle name="常规 24 45" xfId="206"/>
    <cellStyle name="常规_莲湖区12批60户联审" xfId="207"/>
    <cellStyle name="常规 24 5" xfId="208"/>
    <cellStyle name="常规 24 6" xfId="209"/>
    <cellStyle name="常规 24 7" xfId="210"/>
    <cellStyle name="常规 24 8" xfId="211"/>
    <cellStyle name="常规 24 9" xfId="212"/>
    <cellStyle name="常规 3" xfId="213"/>
    <cellStyle name="常规 3 2" xfId="214"/>
    <cellStyle name="常规 3 3" xfId="215"/>
    <cellStyle name="常规 3 4" xfId="216"/>
    <cellStyle name="常规 4" xfId="217"/>
    <cellStyle name="常规 4 2" xfId="218"/>
    <cellStyle name="常规 4 3" xfId="219"/>
    <cellStyle name="常规 4 4" xfId="220"/>
    <cellStyle name="常规 5" xfId="221"/>
    <cellStyle name="常规 5 3" xfId="222"/>
    <cellStyle name="常规 5 4" xfId="223"/>
    <cellStyle name="常规 61" xfId="224"/>
    <cellStyle name="常规 56" xfId="225"/>
    <cellStyle name="常规 62" xfId="226"/>
    <cellStyle name="常规 57" xfId="227"/>
    <cellStyle name="常规 63" xfId="228"/>
    <cellStyle name="常规 58" xfId="229"/>
    <cellStyle name="常规 64" xfId="230"/>
    <cellStyle name="常规 59" xfId="231"/>
    <cellStyle name="常规 6 2" xfId="232"/>
    <cellStyle name="常规 6 3" xfId="233"/>
    <cellStyle name="常规 6 4" xfId="234"/>
    <cellStyle name="常规 70" xfId="235"/>
    <cellStyle name="常规 65" xfId="236"/>
    <cellStyle name="常规 71" xfId="237"/>
    <cellStyle name="常规 66" xfId="238"/>
    <cellStyle name="常规 72" xfId="239"/>
    <cellStyle name="常规 67" xfId="240"/>
    <cellStyle name="常规 74" xfId="241"/>
    <cellStyle name="常规 69" xfId="242"/>
    <cellStyle name="常规 7" xfId="243"/>
    <cellStyle name="常规 73" xfId="244"/>
    <cellStyle name="常规 80" xfId="245"/>
    <cellStyle name="常规 75" xfId="246"/>
    <cellStyle name="常规 81" xfId="247"/>
    <cellStyle name="常规 76" xfId="248"/>
    <cellStyle name="常规 82" xfId="249"/>
    <cellStyle name="常规 77" xfId="250"/>
    <cellStyle name="常规 83" xfId="251"/>
    <cellStyle name="常规 78" xfId="252"/>
    <cellStyle name="常规 84" xfId="253"/>
    <cellStyle name="常规 79" xfId="254"/>
    <cellStyle name="常规 8" xfId="255"/>
    <cellStyle name="常规 91" xfId="256"/>
    <cellStyle name="常规 86" xfId="257"/>
    <cellStyle name="常规 92" xfId="258"/>
    <cellStyle name="常规 87" xfId="259"/>
    <cellStyle name="常规 93" xfId="260"/>
    <cellStyle name="常规 88" xfId="261"/>
    <cellStyle name="常规 89" xfId="262"/>
    <cellStyle name="常规 9" xfId="26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workbookViewId="0">
      <selection activeCell="G10" sqref="G10"/>
    </sheetView>
  </sheetViews>
  <sheetFormatPr defaultColWidth="9" defaultRowHeight="14.25"/>
  <cols>
    <col min="1" max="5" width="9" style="2"/>
    <col min="6" max="6" width="25.125" style="3" customWidth="1"/>
    <col min="7" max="7" width="40" style="2" customWidth="1"/>
    <col min="8" max="8" width="42.75" style="2" customWidth="1"/>
    <col min="9" max="9" width="12.75" style="2" customWidth="1"/>
    <col min="10" max="16384" width="9" style="2"/>
  </cols>
  <sheetData>
    <row r="1" ht="31.5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2.5" spans="1:10">
      <c r="A2" s="6" t="s">
        <v>1</v>
      </c>
      <c r="B2" s="7"/>
      <c r="C2" s="7"/>
      <c r="D2" s="7"/>
      <c r="E2" s="7"/>
      <c r="F2" s="8"/>
      <c r="G2" s="7"/>
      <c r="H2" s="7"/>
      <c r="I2" s="7"/>
      <c r="J2" s="7"/>
    </row>
    <row r="3" ht="27" spans="1:11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108" t="s">
        <v>11</v>
      </c>
      <c r="K3" s="109" t="s">
        <v>12</v>
      </c>
    </row>
    <row r="4" s="1" customFormat="1" spans="1:11">
      <c r="A4" s="11">
        <v>1</v>
      </c>
      <c r="B4" s="12" t="s">
        <v>13</v>
      </c>
      <c r="C4" s="13" t="s">
        <v>14</v>
      </c>
      <c r="D4" s="14" t="s">
        <v>15</v>
      </c>
      <c r="E4" s="11" t="s">
        <v>16</v>
      </c>
      <c r="F4" s="15" t="s">
        <v>17</v>
      </c>
      <c r="G4" s="16" t="s">
        <v>18</v>
      </c>
      <c r="H4" s="17" t="s">
        <v>19</v>
      </c>
      <c r="I4" s="11">
        <f>18000/12</f>
        <v>1500</v>
      </c>
      <c r="J4" s="110" t="s">
        <v>20</v>
      </c>
      <c r="K4" s="111" t="s">
        <v>21</v>
      </c>
    </row>
    <row r="5" s="1" customFormat="1" spans="1:11">
      <c r="A5" s="11">
        <v>2</v>
      </c>
      <c r="B5" s="12" t="s">
        <v>13</v>
      </c>
      <c r="C5" s="18" t="s">
        <v>22</v>
      </c>
      <c r="D5" s="18" t="s">
        <v>23</v>
      </c>
      <c r="E5" s="11" t="s">
        <v>16</v>
      </c>
      <c r="F5" s="15" t="s">
        <v>24</v>
      </c>
      <c r="G5" s="19" t="s">
        <v>25</v>
      </c>
      <c r="H5" s="20" t="s">
        <v>26</v>
      </c>
      <c r="I5" s="11">
        <f>40464/12</f>
        <v>3372</v>
      </c>
      <c r="J5" s="112" t="s">
        <v>27</v>
      </c>
      <c r="K5" s="111" t="s">
        <v>21</v>
      </c>
    </row>
    <row r="6" s="1" customFormat="1" spans="1:11">
      <c r="A6" s="11"/>
      <c r="B6" s="21" t="s">
        <v>28</v>
      </c>
      <c r="C6" s="18" t="s">
        <v>29</v>
      </c>
      <c r="D6" s="18" t="s">
        <v>15</v>
      </c>
      <c r="E6" s="11" t="s">
        <v>30</v>
      </c>
      <c r="F6" s="15" t="s">
        <v>31</v>
      </c>
      <c r="G6" s="19" t="s">
        <v>32</v>
      </c>
      <c r="H6" s="20" t="s">
        <v>26</v>
      </c>
      <c r="I6" s="11">
        <f>40464/12</f>
        <v>3372</v>
      </c>
      <c r="J6" s="112" t="s">
        <v>27</v>
      </c>
      <c r="K6" s="113"/>
    </row>
    <row r="7" s="1" customFormat="1" spans="1:11">
      <c r="A7" s="11">
        <v>3</v>
      </c>
      <c r="B7" s="12" t="s">
        <v>13</v>
      </c>
      <c r="C7" s="22" t="s">
        <v>33</v>
      </c>
      <c r="D7" s="23" t="s">
        <v>23</v>
      </c>
      <c r="E7" s="11" t="s">
        <v>16</v>
      </c>
      <c r="F7" s="15" t="s">
        <v>34</v>
      </c>
      <c r="G7" s="24" t="s">
        <v>35</v>
      </c>
      <c r="H7" s="25" t="s">
        <v>36</v>
      </c>
      <c r="I7" s="11">
        <f>42000/12</f>
        <v>3500</v>
      </c>
      <c r="J7" s="114" t="s">
        <v>27</v>
      </c>
      <c r="K7" s="111" t="s">
        <v>37</v>
      </c>
    </row>
    <row r="8" s="1" customFormat="1" spans="1:11">
      <c r="A8" s="11"/>
      <c r="B8" s="21" t="s">
        <v>28</v>
      </c>
      <c r="C8" s="23" t="s">
        <v>38</v>
      </c>
      <c r="D8" s="23" t="s">
        <v>15</v>
      </c>
      <c r="E8" s="11" t="s">
        <v>30</v>
      </c>
      <c r="F8" s="15" t="s">
        <v>39</v>
      </c>
      <c r="G8" s="24" t="s">
        <v>35</v>
      </c>
      <c r="H8" s="25" t="s">
        <v>40</v>
      </c>
      <c r="I8" s="11">
        <f>36000/12</f>
        <v>3000</v>
      </c>
      <c r="J8" s="114" t="s">
        <v>27</v>
      </c>
      <c r="K8" s="113"/>
    </row>
    <row r="9" s="1" customFormat="1" spans="1:11">
      <c r="A9" s="11"/>
      <c r="B9" s="21" t="s">
        <v>41</v>
      </c>
      <c r="C9" s="23" t="s">
        <v>42</v>
      </c>
      <c r="D9" s="23" t="s">
        <v>15</v>
      </c>
      <c r="E9" s="11" t="s">
        <v>43</v>
      </c>
      <c r="F9" s="15" t="s">
        <v>44</v>
      </c>
      <c r="G9" s="24"/>
      <c r="H9" s="25" t="s">
        <v>40</v>
      </c>
      <c r="I9" s="11"/>
      <c r="J9" s="114" t="s">
        <v>20</v>
      </c>
      <c r="K9" s="113"/>
    </row>
    <row r="10" s="1" customFormat="1" spans="1:11">
      <c r="A10" s="11"/>
      <c r="B10" s="21" t="s">
        <v>45</v>
      </c>
      <c r="C10" s="26" t="s">
        <v>46</v>
      </c>
      <c r="D10" s="26" t="s">
        <v>23</v>
      </c>
      <c r="E10" s="11" t="s">
        <v>43</v>
      </c>
      <c r="F10" s="15" t="s">
        <v>47</v>
      </c>
      <c r="G10" s="27"/>
      <c r="H10" s="25" t="s">
        <v>40</v>
      </c>
      <c r="I10" s="11"/>
      <c r="J10" s="114" t="s">
        <v>20</v>
      </c>
      <c r="K10" s="113"/>
    </row>
    <row r="11" spans="1:11">
      <c r="A11" s="28">
        <v>4</v>
      </c>
      <c r="B11" s="29" t="s">
        <v>13</v>
      </c>
      <c r="C11" s="30" t="s">
        <v>48</v>
      </c>
      <c r="D11" s="31" t="s">
        <v>23</v>
      </c>
      <c r="E11" s="21" t="s">
        <v>16</v>
      </c>
      <c r="F11" s="15" t="s">
        <v>49</v>
      </c>
      <c r="G11" s="32" t="s">
        <v>50</v>
      </c>
      <c r="H11" s="33" t="s">
        <v>36</v>
      </c>
      <c r="I11" s="28">
        <f>37800/12</f>
        <v>3150</v>
      </c>
      <c r="J11" s="115" t="s">
        <v>20</v>
      </c>
      <c r="K11" s="116" t="s">
        <v>37</v>
      </c>
    </row>
    <row r="12" spans="1:11">
      <c r="A12" s="28">
        <v>5</v>
      </c>
      <c r="B12" s="29" t="s">
        <v>13</v>
      </c>
      <c r="C12" s="34" t="s">
        <v>51</v>
      </c>
      <c r="D12" s="35" t="s">
        <v>23</v>
      </c>
      <c r="E12" s="11" t="s">
        <v>16</v>
      </c>
      <c r="F12" s="15" t="s">
        <v>52</v>
      </c>
      <c r="G12" s="36" t="s">
        <v>53</v>
      </c>
      <c r="H12" s="37" t="s">
        <v>36</v>
      </c>
      <c r="I12" s="28">
        <f>36000/12</f>
        <v>3000</v>
      </c>
      <c r="J12" s="117" t="s">
        <v>27</v>
      </c>
      <c r="K12" s="118" t="s">
        <v>37</v>
      </c>
    </row>
    <row r="13" spans="1:11">
      <c r="A13" s="28"/>
      <c r="B13" s="21" t="s">
        <v>28</v>
      </c>
      <c r="C13" s="38" t="s">
        <v>54</v>
      </c>
      <c r="D13" s="35" t="s">
        <v>15</v>
      </c>
      <c r="E13" s="11" t="s">
        <v>30</v>
      </c>
      <c r="F13" s="15" t="s">
        <v>55</v>
      </c>
      <c r="G13" s="36" t="s">
        <v>56</v>
      </c>
      <c r="H13" s="37" t="s">
        <v>57</v>
      </c>
      <c r="I13" s="28">
        <f>38400/12</f>
        <v>3200</v>
      </c>
      <c r="J13" s="117" t="s">
        <v>27</v>
      </c>
      <c r="K13" s="119"/>
    </row>
    <row r="14" spans="1:11">
      <c r="A14" s="28"/>
      <c r="B14" s="21" t="s">
        <v>41</v>
      </c>
      <c r="C14" s="38" t="s">
        <v>58</v>
      </c>
      <c r="D14" s="35" t="s">
        <v>23</v>
      </c>
      <c r="E14" s="11" t="s">
        <v>43</v>
      </c>
      <c r="F14" s="15" t="s">
        <v>59</v>
      </c>
      <c r="G14" s="36"/>
      <c r="H14" s="37" t="s">
        <v>57</v>
      </c>
      <c r="I14" s="28"/>
      <c r="J14" s="120" t="s">
        <v>20</v>
      </c>
      <c r="K14" s="119"/>
    </row>
    <row r="15" spans="1:11">
      <c r="A15" s="28">
        <v>6</v>
      </c>
      <c r="B15" s="29" t="s">
        <v>13</v>
      </c>
      <c r="C15" s="39" t="s">
        <v>60</v>
      </c>
      <c r="D15" s="40" t="s">
        <v>15</v>
      </c>
      <c r="E15" s="11" t="s">
        <v>16</v>
      </c>
      <c r="F15" s="15" t="s">
        <v>61</v>
      </c>
      <c r="G15" s="41" t="s">
        <v>62</v>
      </c>
      <c r="H15" s="42" t="s">
        <v>63</v>
      </c>
      <c r="I15" s="28">
        <f>38400/12</f>
        <v>3200</v>
      </c>
      <c r="J15" s="121" t="s">
        <v>27</v>
      </c>
      <c r="K15" s="118" t="s">
        <v>37</v>
      </c>
    </row>
    <row r="16" spans="1:11">
      <c r="A16" s="28"/>
      <c r="B16" s="21" t="s">
        <v>28</v>
      </c>
      <c r="C16" s="43" t="s">
        <v>64</v>
      </c>
      <c r="D16" s="40" t="s">
        <v>23</v>
      </c>
      <c r="E16" s="11" t="s">
        <v>30</v>
      </c>
      <c r="F16" s="15" t="s">
        <v>65</v>
      </c>
      <c r="G16" s="41" t="s">
        <v>66</v>
      </c>
      <c r="H16" s="42" t="s">
        <v>67</v>
      </c>
      <c r="I16" s="28">
        <f>36000/12</f>
        <v>3000</v>
      </c>
      <c r="J16" s="121" t="s">
        <v>27</v>
      </c>
      <c r="K16" s="119"/>
    </row>
    <row r="17" spans="1:11">
      <c r="A17" s="28"/>
      <c r="B17" s="21" t="s">
        <v>41</v>
      </c>
      <c r="C17" s="43" t="s">
        <v>68</v>
      </c>
      <c r="D17" s="40" t="s">
        <v>15</v>
      </c>
      <c r="E17" s="11" t="s">
        <v>43</v>
      </c>
      <c r="F17" s="15" t="s">
        <v>69</v>
      </c>
      <c r="G17" s="44"/>
      <c r="H17" s="42" t="s">
        <v>70</v>
      </c>
      <c r="I17" s="28"/>
      <c r="J17" s="121" t="s">
        <v>20</v>
      </c>
      <c r="K17" s="119"/>
    </row>
    <row r="18" spans="1:11">
      <c r="A18" s="28">
        <v>7</v>
      </c>
      <c r="B18" s="29" t="s">
        <v>13</v>
      </c>
      <c r="C18" s="45" t="s">
        <v>71</v>
      </c>
      <c r="D18" s="46" t="s">
        <v>15</v>
      </c>
      <c r="E18" s="11" t="s">
        <v>16</v>
      </c>
      <c r="F18" s="15" t="s">
        <v>72</v>
      </c>
      <c r="G18" s="47" t="s">
        <v>73</v>
      </c>
      <c r="H18" s="48" t="s">
        <v>36</v>
      </c>
      <c r="I18" s="28">
        <f>38400/12</f>
        <v>3200</v>
      </c>
      <c r="J18" s="122" t="s">
        <v>27</v>
      </c>
      <c r="K18" s="118" t="s">
        <v>37</v>
      </c>
    </row>
    <row r="19" spans="1:11">
      <c r="A19" s="28"/>
      <c r="B19" s="21" t="s">
        <v>28</v>
      </c>
      <c r="C19" s="49" t="s">
        <v>74</v>
      </c>
      <c r="D19" s="46" t="s">
        <v>23</v>
      </c>
      <c r="E19" s="11" t="s">
        <v>30</v>
      </c>
      <c r="F19" s="15" t="s">
        <v>75</v>
      </c>
      <c r="G19" s="47" t="s">
        <v>76</v>
      </c>
      <c r="H19" s="48" t="s">
        <v>77</v>
      </c>
      <c r="I19" s="28">
        <f>37200/12</f>
        <v>3100</v>
      </c>
      <c r="J19" s="122" t="s">
        <v>27</v>
      </c>
      <c r="K19" s="119"/>
    </row>
    <row r="20" spans="1:11">
      <c r="A20" s="28">
        <v>8</v>
      </c>
      <c r="B20" s="29" t="s">
        <v>13</v>
      </c>
      <c r="C20" s="50" t="s">
        <v>78</v>
      </c>
      <c r="D20" s="51" t="s">
        <v>23</v>
      </c>
      <c r="E20" s="11" t="s">
        <v>16</v>
      </c>
      <c r="F20" s="15" t="s">
        <v>79</v>
      </c>
      <c r="G20" s="52" t="s">
        <v>80</v>
      </c>
      <c r="H20" s="53" t="s">
        <v>36</v>
      </c>
      <c r="I20" s="123">
        <f>34800/12</f>
        <v>2900</v>
      </c>
      <c r="J20" s="124" t="s">
        <v>27</v>
      </c>
      <c r="K20" s="118" t="s">
        <v>37</v>
      </c>
    </row>
    <row r="21" spans="1:11">
      <c r="A21" s="28"/>
      <c r="B21" s="21" t="s">
        <v>28</v>
      </c>
      <c r="C21" s="54" t="s">
        <v>81</v>
      </c>
      <c r="D21" s="51" t="s">
        <v>15</v>
      </c>
      <c r="E21" s="11" t="s">
        <v>30</v>
      </c>
      <c r="F21" s="15" t="s">
        <v>82</v>
      </c>
      <c r="G21" s="52" t="s">
        <v>83</v>
      </c>
      <c r="H21" s="53" t="s">
        <v>84</v>
      </c>
      <c r="I21" s="28">
        <f>39600/12</f>
        <v>3300</v>
      </c>
      <c r="J21" s="124" t="s">
        <v>27</v>
      </c>
      <c r="K21" s="119"/>
    </row>
    <row r="22" spans="1:11">
      <c r="A22" s="28"/>
      <c r="B22" s="21" t="s">
        <v>41</v>
      </c>
      <c r="C22" s="54" t="s">
        <v>85</v>
      </c>
      <c r="D22" s="51" t="s">
        <v>23</v>
      </c>
      <c r="E22" s="11" t="s">
        <v>43</v>
      </c>
      <c r="F22" s="15" t="s">
        <v>86</v>
      </c>
      <c r="G22" s="55"/>
      <c r="H22" s="53" t="s">
        <v>84</v>
      </c>
      <c r="I22" s="28"/>
      <c r="J22" s="124" t="s">
        <v>20</v>
      </c>
      <c r="K22" s="119"/>
    </row>
    <row r="23" spans="1:11">
      <c r="A23" s="28">
        <v>9</v>
      </c>
      <c r="B23" s="29" t="s">
        <v>13</v>
      </c>
      <c r="C23" s="56" t="s">
        <v>87</v>
      </c>
      <c r="D23" s="57" t="s">
        <v>23</v>
      </c>
      <c r="E23" s="11" t="s">
        <v>16</v>
      </c>
      <c r="F23" s="15" t="s">
        <v>88</v>
      </c>
      <c r="G23" s="58" t="s">
        <v>89</v>
      </c>
      <c r="H23" s="59" t="s">
        <v>63</v>
      </c>
      <c r="I23" s="28">
        <f>36000/12</f>
        <v>3000</v>
      </c>
      <c r="J23" s="125" t="s">
        <v>27</v>
      </c>
      <c r="K23" s="118" t="s">
        <v>37</v>
      </c>
    </row>
    <row r="24" spans="1:11">
      <c r="A24" s="28"/>
      <c r="B24" s="21" t="s">
        <v>28</v>
      </c>
      <c r="C24" s="60" t="s">
        <v>90</v>
      </c>
      <c r="D24" s="57" t="s">
        <v>15</v>
      </c>
      <c r="E24" s="11" t="s">
        <v>30</v>
      </c>
      <c r="F24" s="15" t="s">
        <v>91</v>
      </c>
      <c r="G24" s="58" t="s">
        <v>89</v>
      </c>
      <c r="H24" s="59" t="s">
        <v>92</v>
      </c>
      <c r="I24" s="28">
        <f>40800/12</f>
        <v>3400</v>
      </c>
      <c r="J24" s="125" t="s">
        <v>27</v>
      </c>
      <c r="K24" s="119"/>
    </row>
    <row r="25" spans="1:11">
      <c r="A25" s="28"/>
      <c r="B25" s="21" t="s">
        <v>41</v>
      </c>
      <c r="C25" s="60" t="s">
        <v>93</v>
      </c>
      <c r="D25" s="57" t="s">
        <v>23</v>
      </c>
      <c r="E25" s="11" t="s">
        <v>43</v>
      </c>
      <c r="F25" s="15" t="s">
        <v>94</v>
      </c>
      <c r="G25" s="58"/>
      <c r="H25" s="59" t="s">
        <v>92</v>
      </c>
      <c r="I25" s="28"/>
      <c r="J25" s="125" t="s">
        <v>20</v>
      </c>
      <c r="K25" s="119"/>
    </row>
    <row r="26" spans="1:11">
      <c r="A26" s="28">
        <v>10</v>
      </c>
      <c r="B26" s="29" t="s">
        <v>13</v>
      </c>
      <c r="C26" s="61" t="s">
        <v>95</v>
      </c>
      <c r="D26" s="62" t="s">
        <v>23</v>
      </c>
      <c r="E26" s="11" t="s">
        <v>16</v>
      </c>
      <c r="F26" s="15" t="s">
        <v>96</v>
      </c>
      <c r="G26" s="63" t="s">
        <v>97</v>
      </c>
      <c r="H26" s="64" t="s">
        <v>63</v>
      </c>
      <c r="I26" s="28">
        <f>38400/12</f>
        <v>3200</v>
      </c>
      <c r="J26" s="126" t="s">
        <v>27</v>
      </c>
      <c r="K26" s="118" t="s">
        <v>37</v>
      </c>
    </row>
    <row r="27" spans="1:11">
      <c r="A27" s="28"/>
      <c r="B27" s="21" t="s">
        <v>28</v>
      </c>
      <c r="C27" s="65" t="s">
        <v>98</v>
      </c>
      <c r="D27" s="62" t="s">
        <v>15</v>
      </c>
      <c r="E27" s="11" t="s">
        <v>30</v>
      </c>
      <c r="F27" s="15" t="s">
        <v>99</v>
      </c>
      <c r="G27" s="63" t="s">
        <v>100</v>
      </c>
      <c r="H27" s="64" t="s">
        <v>101</v>
      </c>
      <c r="I27" s="28">
        <f>42000/12</f>
        <v>3500</v>
      </c>
      <c r="J27" s="126" t="s">
        <v>27</v>
      </c>
      <c r="K27" s="119"/>
    </row>
    <row r="28" spans="1:11">
      <c r="A28" s="28"/>
      <c r="B28" s="21" t="s">
        <v>41</v>
      </c>
      <c r="C28" s="65" t="s">
        <v>102</v>
      </c>
      <c r="D28" s="62" t="s">
        <v>15</v>
      </c>
      <c r="E28" s="11" t="s">
        <v>43</v>
      </c>
      <c r="F28" s="15" t="s">
        <v>103</v>
      </c>
      <c r="G28" s="63"/>
      <c r="H28" s="64" t="s">
        <v>104</v>
      </c>
      <c r="I28" s="28"/>
      <c r="J28" s="126" t="s">
        <v>20</v>
      </c>
      <c r="K28" s="119"/>
    </row>
    <row r="29" spans="1:11">
      <c r="A29" s="28">
        <v>11</v>
      </c>
      <c r="B29" s="29" t="s">
        <v>13</v>
      </c>
      <c r="C29" s="66" t="s">
        <v>105</v>
      </c>
      <c r="D29" s="67" t="s">
        <v>23</v>
      </c>
      <c r="E29" s="11" t="s">
        <v>16</v>
      </c>
      <c r="F29" s="15" t="s">
        <v>106</v>
      </c>
      <c r="G29" s="68" t="s">
        <v>107</v>
      </c>
      <c r="H29" s="69" t="s">
        <v>108</v>
      </c>
      <c r="I29" s="28">
        <f>30000/12</f>
        <v>2500</v>
      </c>
      <c r="J29" s="127" t="s">
        <v>20</v>
      </c>
      <c r="K29" s="116" t="s">
        <v>37</v>
      </c>
    </row>
    <row r="30" spans="1:11">
      <c r="A30" s="28">
        <v>12</v>
      </c>
      <c r="B30" s="29" t="s">
        <v>13</v>
      </c>
      <c r="C30" s="70" t="s">
        <v>109</v>
      </c>
      <c r="D30" s="71" t="s">
        <v>15</v>
      </c>
      <c r="E30" s="21" t="s">
        <v>16</v>
      </c>
      <c r="F30" s="15" t="s">
        <v>110</v>
      </c>
      <c r="G30" s="68" t="s">
        <v>107</v>
      </c>
      <c r="H30" s="72" t="s">
        <v>108</v>
      </c>
      <c r="I30" s="28">
        <f>28800/12</f>
        <v>2400</v>
      </c>
      <c r="J30" s="128" t="s">
        <v>20</v>
      </c>
      <c r="K30" s="116" t="s">
        <v>37</v>
      </c>
    </row>
    <row r="31" spans="1:11">
      <c r="A31" s="28">
        <v>13</v>
      </c>
      <c r="B31" s="29" t="s">
        <v>13</v>
      </c>
      <c r="C31" s="73" t="s">
        <v>111</v>
      </c>
      <c r="D31" s="74" t="s">
        <v>23</v>
      </c>
      <c r="E31" s="11" t="s">
        <v>16</v>
      </c>
      <c r="F31" s="15" t="s">
        <v>112</v>
      </c>
      <c r="G31" s="75" t="s">
        <v>113</v>
      </c>
      <c r="H31" s="75" t="s">
        <v>114</v>
      </c>
      <c r="I31" s="28">
        <f>32500/12</f>
        <v>2708.33333333333</v>
      </c>
      <c r="J31" s="129" t="s">
        <v>27</v>
      </c>
      <c r="K31" s="118" t="s">
        <v>37</v>
      </c>
    </row>
    <row r="32" spans="1:11">
      <c r="A32" s="28"/>
      <c r="B32" s="21" t="s">
        <v>28</v>
      </c>
      <c r="C32" s="76" t="s">
        <v>115</v>
      </c>
      <c r="D32" s="74" t="s">
        <v>15</v>
      </c>
      <c r="E32" s="11" t="s">
        <v>30</v>
      </c>
      <c r="F32" s="15" t="s">
        <v>116</v>
      </c>
      <c r="G32" s="75" t="s">
        <v>117</v>
      </c>
      <c r="H32" s="75" t="s">
        <v>114</v>
      </c>
      <c r="I32" s="28">
        <f>72000/12</f>
        <v>6000</v>
      </c>
      <c r="J32" s="129" t="s">
        <v>27</v>
      </c>
      <c r="K32" s="119"/>
    </row>
    <row r="33" spans="1:11">
      <c r="A33" s="28"/>
      <c r="B33" s="21" t="s">
        <v>41</v>
      </c>
      <c r="C33" s="76" t="s">
        <v>118</v>
      </c>
      <c r="D33" s="74" t="s">
        <v>23</v>
      </c>
      <c r="E33" s="11" t="s">
        <v>43</v>
      </c>
      <c r="F33" s="15" t="s">
        <v>119</v>
      </c>
      <c r="G33" s="75" t="s">
        <v>120</v>
      </c>
      <c r="H33" s="75" t="s">
        <v>114</v>
      </c>
      <c r="I33" s="28"/>
      <c r="J33" s="129" t="s">
        <v>20</v>
      </c>
      <c r="K33" s="119"/>
    </row>
    <row r="34" spans="1:11">
      <c r="A34" s="28">
        <v>14</v>
      </c>
      <c r="B34" s="29" t="s">
        <v>13</v>
      </c>
      <c r="C34" s="77" t="s">
        <v>121</v>
      </c>
      <c r="D34" s="78" t="s">
        <v>23</v>
      </c>
      <c r="E34" s="11" t="s">
        <v>16</v>
      </c>
      <c r="F34" s="15" t="s">
        <v>122</v>
      </c>
      <c r="G34" s="79" t="s">
        <v>123</v>
      </c>
      <c r="H34" s="79" t="s">
        <v>36</v>
      </c>
      <c r="I34" s="28">
        <f>42876/12</f>
        <v>3573</v>
      </c>
      <c r="J34" s="130" t="s">
        <v>20</v>
      </c>
      <c r="K34" s="116" t="s">
        <v>37</v>
      </c>
    </row>
    <row r="35" spans="1:11">
      <c r="A35" s="80">
        <v>15</v>
      </c>
      <c r="B35" s="81" t="s">
        <v>13</v>
      </c>
      <c r="C35" s="81" t="s">
        <v>124</v>
      </c>
      <c r="D35" s="82" t="s">
        <v>15</v>
      </c>
      <c r="E35" s="82" t="s">
        <v>16</v>
      </c>
      <c r="F35" s="15" t="s">
        <v>125</v>
      </c>
      <c r="G35" s="82" t="s">
        <v>126</v>
      </c>
      <c r="H35" s="82" t="s">
        <v>127</v>
      </c>
      <c r="I35" s="119">
        <f>36000/12</f>
        <v>3000</v>
      </c>
      <c r="J35" s="131" t="s">
        <v>20</v>
      </c>
      <c r="K35" s="116" t="s">
        <v>37</v>
      </c>
    </row>
    <row r="36" spans="1:11">
      <c r="A36" s="83">
        <v>16</v>
      </c>
      <c r="B36" s="84" t="s">
        <v>13</v>
      </c>
      <c r="C36" s="84" t="s">
        <v>128</v>
      </c>
      <c r="D36" s="85" t="s">
        <v>15</v>
      </c>
      <c r="E36" s="85" t="s">
        <v>16</v>
      </c>
      <c r="F36" s="15" t="s">
        <v>129</v>
      </c>
      <c r="G36" s="85" t="s">
        <v>130</v>
      </c>
      <c r="H36" s="86" t="s">
        <v>63</v>
      </c>
      <c r="I36" s="119">
        <f>37200/12</f>
        <v>3100</v>
      </c>
      <c r="J36" s="132" t="s">
        <v>20</v>
      </c>
      <c r="K36" s="116" t="s">
        <v>37</v>
      </c>
    </row>
    <row r="37" spans="1:11">
      <c r="A37" s="87">
        <v>17</v>
      </c>
      <c r="B37" s="88" t="s">
        <v>13</v>
      </c>
      <c r="C37" s="88" t="s">
        <v>131</v>
      </c>
      <c r="D37" s="89" t="s">
        <v>23</v>
      </c>
      <c r="E37" s="89" t="s">
        <v>16</v>
      </c>
      <c r="F37" s="15" t="s">
        <v>132</v>
      </c>
      <c r="G37" s="89" t="s">
        <v>133</v>
      </c>
      <c r="H37" s="90" t="s">
        <v>134</v>
      </c>
      <c r="I37" s="119">
        <f>28800/12</f>
        <v>2400</v>
      </c>
      <c r="J37" s="133" t="s">
        <v>27</v>
      </c>
      <c r="K37" s="118" t="s">
        <v>37</v>
      </c>
    </row>
    <row r="38" spans="1:11">
      <c r="A38" s="87"/>
      <c r="B38" s="91" t="s">
        <v>28</v>
      </c>
      <c r="C38" s="91" t="s">
        <v>135</v>
      </c>
      <c r="D38" s="89" t="s">
        <v>15</v>
      </c>
      <c r="E38" s="89" t="s">
        <v>30</v>
      </c>
      <c r="F38" s="15" t="s">
        <v>136</v>
      </c>
      <c r="G38" s="89" t="s">
        <v>137</v>
      </c>
      <c r="H38" s="90" t="s">
        <v>138</v>
      </c>
      <c r="I38" s="119">
        <f>48000/12</f>
        <v>4000</v>
      </c>
      <c r="J38" s="133" t="s">
        <v>27</v>
      </c>
      <c r="K38" s="119"/>
    </row>
    <row r="39" spans="1:11">
      <c r="A39" s="92">
        <v>18</v>
      </c>
      <c r="B39" s="93" t="s">
        <v>13</v>
      </c>
      <c r="C39" s="93" t="s">
        <v>139</v>
      </c>
      <c r="D39" s="94" t="s">
        <v>15</v>
      </c>
      <c r="E39" s="94" t="s">
        <v>16</v>
      </c>
      <c r="F39" s="15" t="s">
        <v>140</v>
      </c>
      <c r="G39" s="94" t="s">
        <v>141</v>
      </c>
      <c r="H39" s="95" t="s">
        <v>63</v>
      </c>
      <c r="I39" s="119">
        <f>33600/12</f>
        <v>2800</v>
      </c>
      <c r="J39" s="134" t="s">
        <v>20</v>
      </c>
      <c r="K39" s="116" t="s">
        <v>37</v>
      </c>
    </row>
    <row r="40" spans="1:11">
      <c r="A40" s="96">
        <v>19</v>
      </c>
      <c r="B40" s="97" t="s">
        <v>13</v>
      </c>
      <c r="C40" s="97" t="s">
        <v>142</v>
      </c>
      <c r="D40" s="98" t="s">
        <v>15</v>
      </c>
      <c r="E40" s="98" t="s">
        <v>16</v>
      </c>
      <c r="F40" s="15" t="s">
        <v>143</v>
      </c>
      <c r="G40" s="98" t="s">
        <v>144</v>
      </c>
      <c r="H40" s="99" t="s">
        <v>63</v>
      </c>
      <c r="I40" s="119">
        <f>36000/12</f>
        <v>3000</v>
      </c>
      <c r="J40" s="135" t="s">
        <v>20</v>
      </c>
      <c r="K40" s="116" t="s">
        <v>37</v>
      </c>
    </row>
    <row r="41" spans="1:11">
      <c r="A41" s="100">
        <v>20</v>
      </c>
      <c r="B41" s="101" t="s">
        <v>13</v>
      </c>
      <c r="C41" s="101" t="s">
        <v>145</v>
      </c>
      <c r="D41" s="102" t="s">
        <v>15</v>
      </c>
      <c r="E41" s="102" t="s">
        <v>16</v>
      </c>
      <c r="F41" s="15" t="s">
        <v>146</v>
      </c>
      <c r="G41" s="102" t="s">
        <v>147</v>
      </c>
      <c r="H41" s="103" t="s">
        <v>63</v>
      </c>
      <c r="I41" s="119">
        <f>38400/12</f>
        <v>3200</v>
      </c>
      <c r="J41" s="136" t="s">
        <v>20</v>
      </c>
      <c r="K41" s="116" t="s">
        <v>37</v>
      </c>
    </row>
    <row r="42" spans="1:11">
      <c r="A42" s="104">
        <v>21</v>
      </c>
      <c r="B42" s="105" t="s">
        <v>13</v>
      </c>
      <c r="C42" s="105" t="s">
        <v>148</v>
      </c>
      <c r="D42" s="106" t="s">
        <v>23</v>
      </c>
      <c r="E42" s="106" t="s">
        <v>16</v>
      </c>
      <c r="F42" s="15" t="s">
        <v>149</v>
      </c>
      <c r="G42" s="106" t="s">
        <v>150</v>
      </c>
      <c r="H42" s="107" t="s">
        <v>63</v>
      </c>
      <c r="I42" s="119">
        <f>36000/12</f>
        <v>3000</v>
      </c>
      <c r="J42" s="137" t="s">
        <v>20</v>
      </c>
      <c r="K42" s="116" t="s">
        <v>37</v>
      </c>
    </row>
  </sheetData>
  <mergeCells count="22">
    <mergeCell ref="A1:J1"/>
    <mergeCell ref="A2:J2"/>
    <mergeCell ref="A5:A6"/>
    <mergeCell ref="A7:A10"/>
    <mergeCell ref="A12:A14"/>
    <mergeCell ref="A15:A17"/>
    <mergeCell ref="A18:A19"/>
    <mergeCell ref="A20:A22"/>
    <mergeCell ref="A23:A25"/>
    <mergeCell ref="A26:A28"/>
    <mergeCell ref="A31:A33"/>
    <mergeCell ref="A37:A38"/>
    <mergeCell ref="K5:K6"/>
    <mergeCell ref="K7:K10"/>
    <mergeCell ref="K12:K14"/>
    <mergeCell ref="K15:K17"/>
    <mergeCell ref="K18:K19"/>
    <mergeCell ref="K20:K22"/>
    <mergeCell ref="K23:K25"/>
    <mergeCell ref="K26:K28"/>
    <mergeCell ref="K31:K33"/>
    <mergeCell ref="K37:K3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2017-10-27T02:46:00Z</dcterms:created>
  <dcterms:modified xsi:type="dcterms:W3CDTF">2019-05-13T01:08:05Z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