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<sst xmlns="http://schemas.openxmlformats.org/spreadsheetml/2006/main" count="137" uniqueCount="82">
  <si>
    <t>西安市保障性住房（经适房）资格联审信息表第000批（原表）</t>
  </si>
  <si>
    <t>基本信息（未央区第 181 批 共 6 户，计 15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</si>
  <si>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</si>
  <si>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</si>
  <si>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</si>
  <si>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</si>
  <si>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</si>
  <si>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</si>
  <si>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</si>
  <si>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</si>
  <si>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</si>
  <si>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</si>
  <si>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</si>
  <si>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</si>
  <si>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武立柱</t>
  </si>
  <si>
    <t>男</t>
  </si>
  <si>
    <t xml:space="preserve">本人 </t>
  </si>
  <si>
    <t>610112****0622401X</t>
  </si>
  <si>
    <t>没有单位</t>
  </si>
  <si>
    <t>陕西西安市未央区东站小区</t>
  </si>
  <si>
    <t>已婚</t>
  </si>
  <si>
    <t>六村堡</t>
  </si>
  <si>
    <t>成员1</t>
  </si>
  <si>
    <t>孙琳</t>
  </si>
  <si>
    <t>女</t>
  </si>
  <si>
    <t>配偶</t>
  </si>
  <si>
    <t>610111****11103523</t>
  </si>
  <si>
    <t>西安市灞桥区十里铺街道东小寨村30号付一号</t>
  </si>
  <si>
    <t>成员2</t>
  </si>
  <si>
    <t>武泊佑</t>
  </si>
  <si>
    <t>子女</t>
  </si>
  <si>
    <t>610111****0614353X</t>
  </si>
  <si>
    <t>西安市灞桥区十里铺街道东小寨村31号付一号</t>
  </si>
  <si>
    <t>未婚</t>
  </si>
  <si>
    <t>孟静</t>
  </si>
  <si>
    <t>本人</t>
  </si>
  <si>
    <t>612527****01080427</t>
  </si>
  <si>
    <t>无业</t>
  </si>
  <si>
    <t>西安市未央区经十七路枣园小区12号楼2单元7层2号</t>
  </si>
  <si>
    <t>未央宫</t>
  </si>
  <si>
    <t>张波</t>
  </si>
  <si>
    <t>612501****04122715</t>
  </si>
  <si>
    <t>西安市莲湖区芯科电脑维修部</t>
  </si>
  <si>
    <t>商洛市商周杨斜镇</t>
  </si>
  <si>
    <t>张圣涵</t>
  </si>
  <si>
    <t>611002****07302625</t>
  </si>
  <si>
    <t>西安市未央区南康村小学</t>
  </si>
  <si>
    <t>成员3</t>
  </si>
  <si>
    <t>张梓妍</t>
  </si>
  <si>
    <t>611002****06062627</t>
  </si>
  <si>
    <t>何粉艳</t>
  </si>
  <si>
    <t>610221****03150843</t>
  </si>
  <si>
    <t>西安北城学校</t>
  </si>
  <si>
    <t>未央区华山分厂三区35楼3门2层4号</t>
  </si>
  <si>
    <t>离异</t>
  </si>
  <si>
    <t>草滩</t>
  </si>
  <si>
    <t>文书瑶</t>
  </si>
  <si>
    <t>610204****11210042</t>
  </si>
  <si>
    <t>无</t>
  </si>
  <si>
    <t>魏莹丽</t>
  </si>
  <si>
    <t>610422****01242244</t>
  </si>
  <si>
    <t>西安市高陵区医院护士</t>
  </si>
  <si>
    <t>未央区草滩100号</t>
  </si>
  <si>
    <t>张永平</t>
  </si>
  <si>
    <t>610422****1003223X</t>
  </si>
  <si>
    <t>务农</t>
  </si>
  <si>
    <t>陕西省三原县陂西镇庙东村四组</t>
  </si>
  <si>
    <t>王松</t>
  </si>
  <si>
    <t>610527****03215319</t>
  </si>
  <si>
    <t>摆摊买水果</t>
  </si>
  <si>
    <t>李艳霞</t>
  </si>
  <si>
    <t>612731****10050046</t>
  </si>
  <si>
    <t>陕西省清涧县干职办</t>
  </si>
  <si>
    <t>西安市未央区二府庄1号付1号</t>
  </si>
  <si>
    <t>张家堡</t>
  </si>
  <si>
    <t>冯涛</t>
  </si>
  <si>
    <t>612731****09213819</t>
  </si>
  <si>
    <t>患大病在家养病</t>
  </si>
  <si>
    <t>陕西省清涧县秀延街道办事处赤土沟祥云小区1单元201室</t>
  </si>
  <si>
    <t>冯迪</t>
  </si>
  <si>
    <t>612731****03180027</t>
  </si>
  <si>
    <t>远东一中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</si>
</sst>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6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color rgb="FF000000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name val="Tahoma"/>
      <charset val="134"/>
    </font>
    <font>
      <sz val="12"/>
      <name val="宋体"/>
      <charset val="134"/>
    </font>
    <font>
      <sz val="11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2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0" fillId="14" borderId="6" applyNumberFormat="0" applyAlignment="0" applyProtection="0">
      <alignment vertical="center"/>
    </xf>
    <xf numFmtId="0" fontId="0" fillId="0" borderId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32" borderId="12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50" fillId="11" borderId="11" applyNumberFormat="0" applyAlignment="0" applyProtection="0">
      <alignment vertical="center"/>
    </xf>
    <xf numFmtId="0" fontId="53" fillId="0" borderId="0" applyProtection="0">
      <alignment vertical="center"/>
    </xf>
    <xf numFmtId="0" fontId="12" fillId="0" borderId="0">
      <alignment vertical="center"/>
    </xf>
    <xf numFmtId="0" fontId="39" fillId="11" borderId="6" applyNumberFormat="0" applyAlignment="0" applyProtection="0">
      <alignment vertical="center"/>
    </xf>
    <xf numFmtId="0" fontId="48" fillId="28" borderId="9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1" fillId="0" borderId="0"/>
    <xf numFmtId="0" fontId="38" fillId="2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11" fillId="0" borderId="0"/>
    <xf numFmtId="0" fontId="33" fillId="12" borderId="0" applyNumberFormat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0" applyProtection="0">
      <alignment vertical="center"/>
    </xf>
    <xf numFmtId="0" fontId="11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2" fillId="0" borderId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0" borderId="0"/>
  </cellStyleXfs>
  <cellXfs count="5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1" applyNumberFormat="1" applyFont="1" applyFill="1" applyBorder="1" applyAlignment="1">
      <alignment horizontal="center" vertical="center" wrapText="1"/>
    </xf>
    <xf numFmtId="0" fontId="3" fillId="2" borderId="2" xfId="111" applyNumberFormat="1" applyFont="1" applyFill="1" applyBorder="1" applyAlignment="1">
      <alignment horizontal="center" vertical="center" wrapText="1"/>
    </xf>
    <xf numFmtId="0" fontId="4" fillId="2" borderId="3" xfId="111" applyFont="1" applyFill="1" applyBorder="1" applyAlignment="1">
      <alignment horizontal="center" vertical="center" wrapText="1"/>
    </xf>
    <xf numFmtId="0" fontId="5" fillId="2" borderId="3" xfId="111" applyFont="1" applyFill="1" applyBorder="1" applyAlignment="1">
      <alignment horizontal="center" vertical="center" wrapText="1"/>
    </xf>
    <xf numFmtId="0" fontId="5" fillId="2" borderId="3" xfId="111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81" applyFont="1" applyFill="1" applyBorder="1" applyAlignment="1">
      <alignment horizontal="center" vertical="center"/>
    </xf>
    <xf numFmtId="0" fontId="10" fillId="0" borderId="4" xfId="81" applyFont="1" applyFill="1" applyBorder="1" applyAlignment="1">
      <alignment horizontal="center" vertical="center"/>
    </xf>
    <xf numFmtId="0" fontId="11" fillId="0" borderId="4" xfId="84" applyNumberFormat="1" applyFont="1" applyFill="1" applyBorder="1" applyAlignment="1">
      <alignment horizontal="center" vertical="center"/>
    </xf>
    <xf numFmtId="0" fontId="12" fillId="0" borderId="4" xfId="84" applyBorder="1" applyAlignment="1">
      <alignment horizontal="center" vertical="center"/>
    </xf>
    <xf numFmtId="0" fontId="13" fillId="0" borderId="4" xfId="84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84" applyFont="1" applyFill="1" applyBorder="1" applyAlignment="1">
      <alignment horizontal="center" vertical="center" wrapText="1"/>
    </xf>
    <xf numFmtId="0" fontId="11" fillId="0" borderId="4" xfId="81" applyFont="1" applyFill="1" applyBorder="1" applyAlignment="1">
      <alignment horizontal="center" vertical="center"/>
    </xf>
    <xf numFmtId="0" fontId="16" fillId="0" borderId="4" xfId="84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7" fillId="0" borderId="4" xfId="58" applyFont="1" applyBorder="1" applyAlignment="1">
      <alignment horizontal="center"/>
    </xf>
    <xf numFmtId="0" fontId="18" fillId="0" borderId="4" xfId="58" applyFont="1" applyBorder="1" applyAlignment="1">
      <alignment horizontal="center"/>
    </xf>
    <xf numFmtId="0" fontId="18" fillId="0" borderId="4" xfId="58" applyFont="1" applyBorder="1" applyAlignment="1">
      <alignment horizontal="center" wrapText="1"/>
    </xf>
    <xf numFmtId="0" fontId="20" fillId="0" borderId="4" xfId="109" applyFont="1" applyBorder="1" applyAlignment="1">
      <alignment horizontal="center" vertical="center" wrapText="1"/>
    </xf>
    <xf numFmtId="0" fontId="21" fillId="0" borderId="4" xfId="109" applyFont="1" applyBorder="1" applyAlignment="1">
      <alignment horizontal="center" vertical="center" wrapText="1"/>
    </xf>
    <xf numFmtId="0" fontId="21" fillId="0" borderId="4" xfId="110" applyFont="1" applyBorder="1" applyAlignment="1">
      <alignment horizontal="center" vertical="center" wrapText="1"/>
    </xf>
    <xf numFmtId="0" fontId="22" fillId="0" borderId="4" xfId="93" applyFont="1" applyBorder="1" applyAlignment="1">
      <alignment horizontal="center" vertical="center"/>
    </xf>
    <xf numFmtId="0" fontId="23" fillId="0" borderId="4" xfId="64" applyFont="1" applyFill="1" applyBorder="1" applyAlignment="1">
      <alignment horizontal="center" vertical="center" wrapText="1"/>
    </xf>
    <xf numFmtId="0" fontId="24" fillId="0" borderId="4" xfId="64" applyFont="1" applyFill="1" applyBorder="1" applyAlignment="1">
      <alignment horizontal="center" vertical="center" wrapText="1"/>
    </xf>
    <xf numFmtId="0" fontId="24" fillId="0" borderId="4" xfId="65" applyFont="1" applyFill="1" applyBorder="1" applyAlignment="1">
      <alignment horizontal="center" vertical="center" wrapText="1"/>
    </xf>
    <xf numFmtId="0" fontId="25" fillId="0" borderId="4" xfId="98" applyFont="1" applyFill="1" applyBorder="1" applyAlignment="1">
      <alignment horizontal="center" vertical="center" wrapText="1"/>
    </xf>
    <xf numFmtId="49" fontId="26" fillId="0" borderId="4" xfId="99" applyNumberFormat="1" applyFont="1" applyBorder="1" applyAlignment="1">
      <alignment horizontal="center" vertical="center"/>
    </xf>
    <xf numFmtId="49" fontId="27" fillId="0" borderId="4" xfId="99" applyNumberFormat="1" applyFont="1" applyBorder="1" applyAlignment="1">
      <alignment horizontal="center" vertical="center"/>
    </xf>
    <xf numFmtId="49" fontId="27" fillId="0" borderId="4" xfId="100" applyNumberFormat="1" applyFont="1" applyBorder="1" applyAlignment="1">
      <alignment horizontal="center" vertical="center"/>
    </xf>
    <xf numFmtId="49" fontId="27" fillId="0" borderId="4" xfId="10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/>
    <xf numFmtId="0" fontId="29" fillId="0" borderId="4" xfId="108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4" xfId="108" applyFont="1" applyBorder="1" applyAlignment="1">
      <alignment horizontal="center" vertical="center"/>
    </xf>
    <xf numFmtId="49" fontId="27" fillId="0" borderId="4" xfId="101" applyNumberFormat="1" applyFont="1" applyBorder="1" applyAlignment="1">
      <alignment horizontal="center" vertical="center"/>
    </xf>
  </cellXfs>
  <cellStyles count="112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2 5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 10" xfId="60"/>
    <cellStyle name="60% - 强调文字颜色 6" xfId="61" builtinId="52"/>
    <cellStyle name="常规 2 4" xfId="6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2 6" xfId="75"/>
    <cellStyle name="常规 2 7" xfId="76"/>
    <cellStyle name="常规 2 8" xfId="77"/>
    <cellStyle name="常规 2 9" xfId="78"/>
    <cellStyle name="常规 30" xfId="79"/>
    <cellStyle name="常规 25" xfId="80"/>
    <cellStyle name="常规 32" xfId="81"/>
    <cellStyle name="常规 27" xfId="82"/>
    <cellStyle name="常规 28" xfId="83"/>
    <cellStyle name="常规 34" xfId="84"/>
    <cellStyle name="常规 29" xfId="85"/>
    <cellStyle name="常规 3" xfId="86"/>
    <cellStyle name="常规 3 2" xfId="87"/>
    <cellStyle name="常规 3 3" xfId="88"/>
    <cellStyle name="常规 3 4" xfId="89"/>
    <cellStyle name="常规 40" xfId="90"/>
    <cellStyle name="常规 35" xfId="91"/>
    <cellStyle name="常规 36" xfId="92"/>
    <cellStyle name="常规 38" xfId="93"/>
    <cellStyle name="常规 4" xfId="94"/>
    <cellStyle name="常规 4 2" xfId="95"/>
    <cellStyle name="常规 4 3" xfId="96"/>
    <cellStyle name="常规 4 4" xfId="97"/>
    <cellStyle name="常规 42" xfId="98"/>
    <cellStyle name="常规 45" xfId="99"/>
    <cellStyle name="常规 46" xfId="100"/>
    <cellStyle name="常规 47" xfId="101"/>
    <cellStyle name="常规 5" xfId="102"/>
    <cellStyle name="常规 5 3" xfId="103"/>
    <cellStyle name="常规 5 4" xfId="104"/>
    <cellStyle name="常规 6 2" xfId="105"/>
    <cellStyle name="常规 6 3" xfId="106"/>
    <cellStyle name="常规 6 4" xfId="107"/>
    <cellStyle name="常规 7" xfId="108"/>
    <cellStyle name="常规 8" xfId="109"/>
    <cellStyle name="常规 9" xfId="110"/>
    <cellStyle name="常规_莲湖区12批60户联审" xfId="11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F10" sqref="F1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44" t="s">
        <v>11</v>
      </c>
      <c r="K3" s="45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1" t="s">
        <v>16</v>
      </c>
      <c r="F4" s="15" t="s">
        <v>17</v>
      </c>
      <c r="G4" s="16" t="s">
        <v>18</v>
      </c>
      <c r="H4" s="17" t="s">
        <v>19</v>
      </c>
      <c r="I4" s="11">
        <f>42000/12</f>
        <v>3500</v>
      </c>
      <c r="J4" s="46" t="s">
        <v>20</v>
      </c>
      <c r="K4" s="47" t="s">
        <v>21</v>
      </c>
    </row>
    <row r="5" spans="1:11">
      <c r="A5" s="11"/>
      <c r="B5" s="18" t="s">
        <v>22</v>
      </c>
      <c r="C5" s="13" t="s">
        <v>23</v>
      </c>
      <c r="D5" s="14" t="s">
        <v>24</v>
      </c>
      <c r="E5" s="11" t="s">
        <v>25</v>
      </c>
      <c r="F5" s="15" t="s">
        <v>26</v>
      </c>
      <c r="G5" s="19" t="s">
        <v>18</v>
      </c>
      <c r="H5" s="17" t="s">
        <v>27</v>
      </c>
      <c r="I5" s="11">
        <f>36000/12</f>
        <v>3000</v>
      </c>
      <c r="J5" s="46" t="s">
        <v>20</v>
      </c>
      <c r="K5" s="48"/>
    </row>
    <row r="6" spans="1:11">
      <c r="A6" s="11"/>
      <c r="B6" s="18" t="s">
        <v>28</v>
      </c>
      <c r="C6" s="20" t="s">
        <v>29</v>
      </c>
      <c r="D6" s="20" t="s">
        <v>15</v>
      </c>
      <c r="E6" s="11" t="s">
        <v>30</v>
      </c>
      <c r="F6" s="15" t="s">
        <v>31</v>
      </c>
      <c r="G6" s="21"/>
      <c r="H6" s="17" t="s">
        <v>32</v>
      </c>
      <c r="I6" s="11"/>
      <c r="J6" s="46" t="s">
        <v>33</v>
      </c>
      <c r="K6" s="48"/>
    </row>
    <row r="7" s="1" customFormat="1" ht="27" spans="1:11">
      <c r="A7" s="11">
        <v>2</v>
      </c>
      <c r="B7" s="12" t="s">
        <v>13</v>
      </c>
      <c r="C7" s="22" t="s">
        <v>34</v>
      </c>
      <c r="D7" s="22" t="s">
        <v>24</v>
      </c>
      <c r="E7" s="11" t="s">
        <v>35</v>
      </c>
      <c r="F7" s="15" t="s">
        <v>36</v>
      </c>
      <c r="G7" s="23" t="s">
        <v>37</v>
      </c>
      <c r="H7" s="23" t="s">
        <v>38</v>
      </c>
      <c r="I7" s="11"/>
      <c r="J7" s="46" t="s">
        <v>20</v>
      </c>
      <c r="K7" s="49" t="s">
        <v>39</v>
      </c>
    </row>
    <row r="8" s="1" customFormat="1" spans="1:11">
      <c r="A8" s="11"/>
      <c r="B8" s="18" t="s">
        <v>22</v>
      </c>
      <c r="C8" s="24" t="s">
        <v>40</v>
      </c>
      <c r="D8" s="25" t="s">
        <v>15</v>
      </c>
      <c r="E8" s="11" t="s">
        <v>25</v>
      </c>
      <c r="F8" s="15" t="s">
        <v>41</v>
      </c>
      <c r="G8" s="26" t="s">
        <v>42</v>
      </c>
      <c r="H8" s="26" t="s">
        <v>43</v>
      </c>
      <c r="I8" s="11">
        <f>66000/12</f>
        <v>5500</v>
      </c>
      <c r="J8" s="46" t="s">
        <v>20</v>
      </c>
      <c r="K8" s="50"/>
    </row>
    <row r="9" s="1" customFormat="1" ht="27" spans="1:11">
      <c r="A9" s="11"/>
      <c r="B9" s="18" t="s">
        <v>28</v>
      </c>
      <c r="C9" s="25" t="s">
        <v>44</v>
      </c>
      <c r="D9" s="25" t="s">
        <v>24</v>
      </c>
      <c r="E9" s="11" t="s">
        <v>30</v>
      </c>
      <c r="F9" s="15" t="s">
        <v>45</v>
      </c>
      <c r="G9" s="26" t="s">
        <v>46</v>
      </c>
      <c r="H9" s="26" t="s">
        <v>38</v>
      </c>
      <c r="I9" s="11"/>
      <c r="J9" s="46" t="s">
        <v>33</v>
      </c>
      <c r="K9" s="50"/>
    </row>
    <row r="10" s="1" customFormat="1" ht="27" spans="1:11">
      <c r="A10" s="11"/>
      <c r="B10" s="18" t="s">
        <v>47</v>
      </c>
      <c r="C10" s="25" t="s">
        <v>48</v>
      </c>
      <c r="D10" s="25" t="s">
        <v>24</v>
      </c>
      <c r="E10" s="11" t="s">
        <v>30</v>
      </c>
      <c r="F10" s="15" t="s">
        <v>49</v>
      </c>
      <c r="G10" s="26"/>
      <c r="H10" s="26" t="s">
        <v>38</v>
      </c>
      <c r="I10" s="11"/>
      <c r="J10" s="46" t="s">
        <v>33</v>
      </c>
      <c r="K10" s="50"/>
    </row>
    <row r="11" spans="1:11">
      <c r="A11" s="27">
        <v>3</v>
      </c>
      <c r="B11" s="28" t="s">
        <v>13</v>
      </c>
      <c r="C11" s="29" t="s">
        <v>50</v>
      </c>
      <c r="D11" s="30" t="s">
        <v>24</v>
      </c>
      <c r="E11" s="30" t="s">
        <v>35</v>
      </c>
      <c r="F11" s="15" t="s">
        <v>51</v>
      </c>
      <c r="G11" s="31" t="s">
        <v>52</v>
      </c>
      <c r="H11" s="31" t="s">
        <v>53</v>
      </c>
      <c r="I11" s="27">
        <f>28800/12</f>
        <v>2400</v>
      </c>
      <c r="J11" s="30" t="s">
        <v>54</v>
      </c>
      <c r="K11" s="47" t="s">
        <v>55</v>
      </c>
    </row>
    <row r="12" spans="1:11">
      <c r="A12" s="27"/>
      <c r="B12" s="18" t="s">
        <v>22</v>
      </c>
      <c r="C12" s="29" t="s">
        <v>56</v>
      </c>
      <c r="D12" s="30" t="s">
        <v>24</v>
      </c>
      <c r="E12" s="30" t="s">
        <v>30</v>
      </c>
      <c r="F12" s="15" t="s">
        <v>57</v>
      </c>
      <c r="G12" s="31" t="s">
        <v>58</v>
      </c>
      <c r="H12" s="31" t="s">
        <v>53</v>
      </c>
      <c r="I12" s="27"/>
      <c r="J12" s="30" t="s">
        <v>33</v>
      </c>
      <c r="K12" s="48"/>
    </row>
    <row r="13" spans="1:11">
      <c r="A13" s="27">
        <v>4</v>
      </c>
      <c r="B13" s="28" t="s">
        <v>13</v>
      </c>
      <c r="C13" s="32" t="s">
        <v>59</v>
      </c>
      <c r="D13" s="33" t="s">
        <v>24</v>
      </c>
      <c r="E13" s="11" t="s">
        <v>35</v>
      </c>
      <c r="F13" s="15" t="s">
        <v>60</v>
      </c>
      <c r="G13" s="34" t="s">
        <v>61</v>
      </c>
      <c r="H13" s="31" t="s">
        <v>62</v>
      </c>
      <c r="I13" s="27">
        <f>20000/12</f>
        <v>1666.66666666667</v>
      </c>
      <c r="J13" s="51" t="s">
        <v>20</v>
      </c>
      <c r="K13" s="47" t="s">
        <v>55</v>
      </c>
    </row>
    <row r="14" spans="1:11">
      <c r="A14" s="27"/>
      <c r="B14" s="18" t="s">
        <v>22</v>
      </c>
      <c r="C14" s="35" t="s">
        <v>63</v>
      </c>
      <c r="D14" s="35" t="s">
        <v>15</v>
      </c>
      <c r="E14" s="11" t="s">
        <v>25</v>
      </c>
      <c r="F14" s="15" t="s">
        <v>64</v>
      </c>
      <c r="G14" s="34" t="s">
        <v>65</v>
      </c>
      <c r="H14" s="31" t="s">
        <v>66</v>
      </c>
      <c r="I14" s="27">
        <f>26000/12</f>
        <v>2166.66666666667</v>
      </c>
      <c r="J14" s="51" t="s">
        <v>20</v>
      </c>
      <c r="K14" s="48"/>
    </row>
    <row r="15" spans="1:11">
      <c r="A15" s="27">
        <v>5</v>
      </c>
      <c r="B15" s="28" t="s">
        <v>13</v>
      </c>
      <c r="C15" s="36" t="s">
        <v>67</v>
      </c>
      <c r="D15" s="37" t="s">
        <v>15</v>
      </c>
      <c r="E15" s="11" t="s">
        <v>35</v>
      </c>
      <c r="F15" s="15" t="s">
        <v>68</v>
      </c>
      <c r="G15" s="38" t="s">
        <v>69</v>
      </c>
      <c r="H15" s="39" t="s">
        <v>62</v>
      </c>
      <c r="I15" s="27">
        <f>30000/12</f>
        <v>2500</v>
      </c>
      <c r="J15" s="51" t="s">
        <v>33</v>
      </c>
      <c r="K15" s="47" t="s">
        <v>55</v>
      </c>
    </row>
    <row r="16" spans="1:11">
      <c r="A16" s="27">
        <v>6</v>
      </c>
      <c r="B16" s="28" t="s">
        <v>13</v>
      </c>
      <c r="C16" s="40" t="s">
        <v>70</v>
      </c>
      <c r="D16" s="41" t="s">
        <v>24</v>
      </c>
      <c r="E16" s="11" t="s">
        <v>35</v>
      </c>
      <c r="F16" s="15" t="s">
        <v>71</v>
      </c>
      <c r="G16" s="42" t="s">
        <v>72</v>
      </c>
      <c r="H16" s="43" t="s">
        <v>73</v>
      </c>
      <c r="I16" s="27">
        <f>4200</f>
        <v>4200</v>
      </c>
      <c r="J16" s="52" t="s">
        <v>20</v>
      </c>
      <c r="K16" s="47" t="s">
        <v>74</v>
      </c>
    </row>
    <row r="17" spans="1:11">
      <c r="A17" s="27"/>
      <c r="B17" s="18" t="s">
        <v>22</v>
      </c>
      <c r="C17" s="41" t="s">
        <v>75</v>
      </c>
      <c r="D17" s="41" t="s">
        <v>15</v>
      </c>
      <c r="E17" s="11" t="s">
        <v>25</v>
      </c>
      <c r="F17" s="15" t="s">
        <v>76</v>
      </c>
      <c r="G17" s="42" t="s">
        <v>77</v>
      </c>
      <c r="H17" s="42" t="s">
        <v>78</v>
      </c>
      <c r="I17" s="27"/>
      <c r="J17" s="52" t="s">
        <v>20</v>
      </c>
      <c r="K17" s="48"/>
    </row>
    <row r="18" spans="1:11">
      <c r="A18" s="27"/>
      <c r="B18" s="18" t="s">
        <v>28</v>
      </c>
      <c r="C18" s="41" t="s">
        <v>79</v>
      </c>
      <c r="D18" s="41" t="s">
        <v>24</v>
      </c>
      <c r="E18" s="11" t="s">
        <v>30</v>
      </c>
      <c r="F18" s="15" t="s">
        <v>80</v>
      </c>
      <c r="G18" s="42" t="s">
        <v>81</v>
      </c>
      <c r="H18" s="42" t="s">
        <v>78</v>
      </c>
      <c r="I18" s="27"/>
      <c r="J18" s="51" t="s">
        <v>33</v>
      </c>
      <c r="K18" s="48"/>
    </row>
  </sheetData>
  <mergeCells count="12">
    <mergeCell ref="A1:J1"/>
    <mergeCell ref="A2:J2"/>
    <mergeCell ref="A4:A6"/>
    <mergeCell ref="A7:A10"/>
    <mergeCell ref="A11:A12"/>
    <mergeCell ref="A13:A14"/>
    <mergeCell ref="A16:A18"/>
    <mergeCell ref="K4:K6"/>
    <mergeCell ref="K7:K10"/>
    <mergeCell ref="K11:K12"/>
    <mergeCell ref="K13:K14"/>
    <mergeCell ref="K16:K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2019-04-28T07:03:45Z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