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<sst xmlns="http://schemas.openxmlformats.org/spreadsheetml/2006/main" count="202" uniqueCount="109">
  <si>
    <t>西安市保障性住房（限价房）资格联审信息表第000批（原表）</t>
  </si>
  <si>
    <t>基本信息（未央区第 170 批 共 14 户，计 22 人）</t>
  </si>
  <si>
    <t>序号</t>
  </si>
  <si>
    <t>申请人</t>
  </si>
  <si>
    <t>姓名</t>
  </si>
  <si>
    <t>性别</t>
  </si>
  <si>
    <t>与申请人关系</t>
  </si>
  <si>
    <t>身份证号</t>
  </si>
  <si>
    <t>工作单位</t>
  </si>
  <si>
    <t>户籍地址</t>
  </si>
  <si>
    <t>月可支配收入
（元/月）</t>
  </si>
  <si>
    <t>婚姻
状况</t>
  </si>
  <si>
    <t>街办</t>
  </si>
  <si>
    <t>主申请</t>
  </si>
  <si>
    <t>张睿</t>
  </si>
  <si>
    <t>女</t>
  </si>
  <si>
    <t>本人</t>
  </si>
  <si>
    <t>610525****10125260</t>
  </si>
  <si>
    <t>美朵美甲</t>
  </si>
  <si>
    <t>草滩100号</t>
  </si>
  <si>
    <t>未婚</t>
  </si>
  <si>
    <t>未央湖</t>
  </si>
  <si>
    <t>吴广</t>
  </si>
  <si>
    <t>男</t>
  </si>
  <si>
    <t xml:space="preserve">本人 </t>
  </si>
  <si>
    <t>612525****04025316</t>
  </si>
  <si>
    <t>西安仲瑞物业服务管理有限公司</t>
  </si>
  <si>
    <t>西安市未央区曹家庙90号付1号</t>
  </si>
  <si>
    <t>已婚</t>
  </si>
  <si>
    <t>大明宫</t>
  </si>
  <si>
    <t>成员1</t>
  </si>
  <si>
    <t>余美娜</t>
  </si>
  <si>
    <t>配偶</t>
  </si>
  <si>
    <t>610404****07213027</t>
  </si>
  <si>
    <t>卖水果</t>
  </si>
  <si>
    <t>陕西省咸阳市渭城区窑店镇西毛村52号</t>
  </si>
  <si>
    <t>成员2</t>
  </si>
  <si>
    <t>吴一凡</t>
  </si>
  <si>
    <t>子女</t>
  </si>
  <si>
    <t>611024****02095113</t>
  </si>
  <si>
    <t>上学</t>
  </si>
  <si>
    <t>魏蒙娟</t>
  </si>
  <si>
    <t>610527****12065629</t>
  </si>
  <si>
    <t>怀孕</t>
  </si>
  <si>
    <t>西安市未央区二府庄1号付1号</t>
  </si>
  <si>
    <t>张家堡</t>
  </si>
  <si>
    <t>马悦</t>
  </si>
  <si>
    <t>610527****02050012</t>
  </si>
  <si>
    <t>咸阳国际机场保安服务有限公司</t>
  </si>
  <si>
    <t>陕西省白水县城关镇东风路002号</t>
  </si>
  <si>
    <t>赵良元</t>
  </si>
  <si>
    <t>142729****10023616</t>
  </si>
  <si>
    <t>上海康祥卫生器材有限公司</t>
  </si>
  <si>
    <t>山西省运城市闻喜县桐城镇下阳村</t>
  </si>
  <si>
    <t>王琼妮</t>
  </si>
  <si>
    <t>610524****07290044</t>
  </si>
  <si>
    <t>西安新网络国际电商产业园有限公司</t>
  </si>
  <si>
    <t>冉洁</t>
  </si>
  <si>
    <t>610324****01190025</t>
  </si>
  <si>
    <t>全职考研</t>
  </si>
  <si>
    <t>刘挺</t>
  </si>
  <si>
    <t>610124****12081230</t>
  </si>
  <si>
    <t>中国平安人寿保险股份有限公司陕西分公司</t>
  </si>
  <si>
    <t>西安市周至县青化镇兴隆社区</t>
  </si>
  <si>
    <t>赵晨晖</t>
  </si>
  <si>
    <t>622425****11180046</t>
  </si>
  <si>
    <t>西安科融电子有限公司</t>
  </si>
  <si>
    <r>
      <t>西安市未央区二府庄</t>
    </r>
    <r>
      <rPr>
        <sz val="12"/>
        <color rgb="FF000000"/>
        <rFont val="仿宋"/>
        <charset val="134"/>
      </rPr>
      <t>1</t>
    </r>
    <r>
      <rPr>
        <sz val="12"/>
        <color indexed="8"/>
        <rFont val="仿宋"/>
        <charset val="134"/>
      </rPr>
      <t>号付</t>
    </r>
    <r>
      <rPr>
        <sz val="12"/>
        <color rgb="FF000000"/>
        <rFont val="仿宋"/>
        <charset val="134"/>
      </rPr>
      <t>1</t>
    </r>
    <r>
      <rPr>
        <sz val="12"/>
        <color indexed="8"/>
        <rFont val="仿宋"/>
        <charset val="134"/>
      </rPr>
      <t>号</t>
    </r>
  </si>
  <si>
    <t>王海艳</t>
  </si>
  <si>
    <t>610126****09153526</t>
  </si>
  <si>
    <t>陕西信兴铁路人力资源管理有限公司</t>
  </si>
  <si>
    <t>西安市高陵县崇皇乡绳刘村七组6号</t>
  </si>
  <si>
    <t>丧偶</t>
  </si>
  <si>
    <t>谭家</t>
  </si>
  <si>
    <t>王泽旭</t>
  </si>
  <si>
    <t>610126****07273535</t>
  </si>
  <si>
    <t>陈可</t>
  </si>
  <si>
    <t>610126****09021426</t>
  </si>
  <si>
    <t>西安程辉置业有限公司</t>
  </si>
  <si>
    <t>西安市高陵区湾子镇生王村五组</t>
  </si>
  <si>
    <t>刘方方</t>
  </si>
  <si>
    <t>610481****11081841</t>
  </si>
  <si>
    <t>西安市万科物业服务有限公司</t>
  </si>
  <si>
    <t>陕西省兴平市马嵬街道南留村</t>
  </si>
  <si>
    <t>李永勤</t>
  </si>
  <si>
    <t>141124****09130017</t>
  </si>
  <si>
    <t>西安小蜜蜂建材有限公司</t>
  </si>
  <si>
    <t>山西省临县林家坪镇马罗塔村053号</t>
  </si>
  <si>
    <t>孙秀林</t>
  </si>
  <si>
    <t>141124****02150028</t>
  </si>
  <si>
    <t>西安草民之家商业运营管理有限公司</t>
  </si>
  <si>
    <t>张斌</t>
  </si>
  <si>
    <t>612501****01160994</t>
  </si>
  <si>
    <t>西安核设备有限公司</t>
  </si>
  <si>
    <t>西安市未央区渭滨街19号18栋3单元5层2号</t>
  </si>
  <si>
    <t>毛静</t>
  </si>
  <si>
    <t>610125****0530254X</t>
  </si>
  <si>
    <t>无</t>
  </si>
  <si>
    <t>张子辰</t>
  </si>
  <si>
    <t>610125****12183131</t>
  </si>
  <si>
    <t>宋志波</t>
  </si>
  <si>
    <t>411024****09011611</t>
  </si>
  <si>
    <t>西安晋联物流有限公司</t>
  </si>
  <si>
    <t>河南省鄢陵县张桥乡冯岗村7组</t>
  </si>
  <si>
    <t>辛家庙</t>
  </si>
  <si>
    <t>刘娟</t>
  </si>
  <si>
    <t>411024****04181647</t>
  </si>
  <si>
    <t>家庭主妇</t>
  </si>
  <si>
    <t>河南省鄢陵县张桥乡新东村347号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</si>
</sst>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43">
    <font>
      <sz val="11"/>
      <color theme="1"/>
      <name val="Tahoma"/>
      <charset val="134"/>
    </font>
    <font>
      <b/>
      <sz val="10"/>
      <color indexed="8"/>
      <name val="Arial"/>
      <charset val="134"/>
    </font>
    <font>
      <b/>
      <sz val="24"/>
      <name val="宋体"/>
      <charset val="134"/>
    </font>
    <font>
      <b/>
      <sz val="24"/>
      <name val="宋体"/>
      <charset val="134"/>
    </font>
    <font>
      <b/>
      <sz val="18"/>
      <name val="宋体"/>
      <charset val="134"/>
    </font>
    <font>
      <b/>
      <sz val="18"/>
      <name val="宋体"/>
      <charset val="134"/>
    </font>
    <font>
      <b/>
      <sz val="11"/>
      <name val="宋体"/>
      <charset val="134"/>
    </font>
    <font>
      <sz val="12"/>
      <color indexed="8"/>
      <name val="仿宋"/>
      <charset val="134"/>
    </font>
    <font>
      <sz val="12"/>
      <color rgb="FF000000"/>
      <name val="仿宋"/>
      <charset val="134"/>
    </font>
    <font>
      <sz val="12"/>
      <color rgb="FF000000"/>
      <name val="仿宋"/>
      <charset val="134"/>
    </font>
    <font>
      <sz val="12"/>
      <color indexed="8"/>
      <name val="仿宋"/>
      <charset val="134"/>
    </font>
    <font>
      <sz val="12"/>
      <color theme="1"/>
      <name val="仿宋"/>
      <charset val="134"/>
    </font>
    <font>
      <sz val="12"/>
      <name val="仿宋"/>
      <charset val="134"/>
    </font>
    <font>
      <b/>
      <sz val="11"/>
      <color theme="1"/>
      <name val="宋体"/>
      <charset val="134"/>
    </font>
    <font>
      <sz val="12"/>
      <color theme="1"/>
      <name val="仿宋"/>
      <charset val="134"/>
    </font>
    <font>
      <sz val="12"/>
      <name val="仿宋"/>
      <charset val="134"/>
    </font>
    <font>
      <sz val="11"/>
      <color rgb="FF9C65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name val="Tahoma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sz val="11"/>
      <color rgb="FF000000"/>
      <name val="Tahoma"/>
      <charset val="134"/>
    </font>
    <font>
      <sz val="11"/>
      <color indexed="8"/>
      <name val="Tahoma"/>
      <charset val="134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2"/>
      <name val="宋体"/>
      <charset val="134"/>
    </font>
    <font>
      <sz val="12"/>
      <color rgb="FF000000"/>
      <name val="仿宋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70">
    <xf numFmtId="0" fontId="0" fillId="0" borderId="0">
      <alignment vertical="center"/>
    </xf>
    <xf numFmtId="42" fontId="19" fillId="0" borderId="0" applyFont="0" applyFill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0" fillId="11" borderId="5" applyNumberFormat="0" applyAlignment="0" applyProtection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44" fontId="19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1" fontId="19" fillId="0" borderId="0" applyFont="0" applyFill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8" fillId="0" borderId="0">
      <alignment vertical="center"/>
    </xf>
    <xf numFmtId="0" fontId="19" fillId="18" borderId="7" applyNumberFormat="0" applyFont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6" fillId="0" borderId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33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4" fillId="22" borderId="9" applyNumberFormat="0" applyAlignment="0" applyProtection="0">
      <alignment vertical="center"/>
    </xf>
    <xf numFmtId="0" fontId="26" fillId="0" borderId="0" applyProtection="0">
      <alignment vertical="center"/>
    </xf>
    <xf numFmtId="0" fontId="28" fillId="0" borderId="0">
      <alignment vertical="center"/>
    </xf>
    <xf numFmtId="0" fontId="40" fillId="22" borderId="5" applyNumberFormat="0" applyAlignment="0" applyProtection="0">
      <alignment vertical="center"/>
    </xf>
    <xf numFmtId="0" fontId="37" fillId="29" borderId="10" applyNumberFormat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0" fillId="0" borderId="0">
      <alignment vertical="center"/>
    </xf>
    <xf numFmtId="0" fontId="39" fillId="0" borderId="12" applyNumberFormat="0" applyFill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28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27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7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1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7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7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8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/>
    <xf numFmtId="0" fontId="0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</cellStyleXfs>
  <cellXfs count="72">
    <xf numFmtId="0" fontId="0" fillId="0" borderId="0" xfId="0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/>
    <xf numFmtId="0" fontId="1" fillId="0" borderId="0" xfId="0" applyNumberFormat="1" applyFont="1" applyAlignment="1"/>
    <xf numFmtId="0" fontId="2" fillId="2" borderId="1" xfId="113" applyNumberFormat="1" applyFont="1" applyFill="1" applyBorder="1" applyAlignment="1">
      <alignment horizontal="center" vertical="center" wrapText="1"/>
    </xf>
    <xf numFmtId="0" fontId="3" fillId="2" borderId="2" xfId="113" applyNumberFormat="1" applyFont="1" applyFill="1" applyBorder="1" applyAlignment="1">
      <alignment horizontal="center" vertical="center" wrapText="1"/>
    </xf>
    <xf numFmtId="0" fontId="4" fillId="2" borderId="3" xfId="113" applyFont="1" applyFill="1" applyBorder="1" applyAlignment="1">
      <alignment horizontal="center" vertical="center" wrapText="1"/>
    </xf>
    <xf numFmtId="0" fontId="5" fillId="2" borderId="3" xfId="113" applyFont="1" applyFill="1" applyBorder="1" applyAlignment="1">
      <alignment horizontal="center" vertical="center" wrapText="1"/>
    </xf>
    <xf numFmtId="0" fontId="5" fillId="2" borderId="3" xfId="113" applyNumberFormat="1" applyFont="1" applyFill="1" applyBorder="1" applyAlignment="1">
      <alignment horizontal="center" vertical="center" wrapText="1"/>
    </xf>
    <xf numFmtId="0" fontId="6" fillId="2" borderId="4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9" fillId="0" borderId="4" xfId="159" applyFont="1" applyBorder="1" applyAlignment="1">
      <alignment horizontal="center" vertical="center"/>
    </xf>
    <xf numFmtId="0" fontId="10" fillId="0" borderId="4" xfId="57" applyFont="1" applyBorder="1" applyAlignment="1">
      <alignment horizontal="center"/>
    </xf>
    <xf numFmtId="0" fontId="10" fillId="0" borderId="4" xfId="161" applyNumberFormat="1" applyFont="1" applyBorder="1" applyAlignment="1">
      <alignment horizontal="center" vertical="center"/>
    </xf>
    <xf numFmtId="0" fontId="10" fillId="0" borderId="4" xfId="161" applyFont="1" applyBorder="1" applyAlignment="1">
      <alignment horizontal="center" vertical="center"/>
    </xf>
    <xf numFmtId="0" fontId="9" fillId="0" borderId="4" xfId="161" applyFont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9" fillId="0" borderId="4" xfId="121" applyFont="1" applyBorder="1" applyAlignment="1">
      <alignment horizontal="center" vertical="center"/>
    </xf>
    <xf numFmtId="0" fontId="9" fillId="0" borderId="4" xfId="123" applyFont="1" applyBorder="1" applyAlignment="1">
      <alignment horizontal="center" vertical="center"/>
    </xf>
    <xf numFmtId="49" fontId="9" fillId="0" borderId="4" xfId="132" applyNumberFormat="1" applyFont="1" applyBorder="1" applyAlignment="1">
      <alignment horizontal="center" vertical="center"/>
    </xf>
    <xf numFmtId="49" fontId="9" fillId="0" borderId="4" xfId="134" applyNumberFormat="1" applyFont="1" applyBorder="1" applyAlignment="1">
      <alignment horizontal="center" vertical="center"/>
    </xf>
    <xf numFmtId="49" fontId="9" fillId="0" borderId="4" xfId="134" applyNumberFormat="1" applyFont="1" applyBorder="1" applyAlignment="1">
      <alignment horizontal="center" vertical="center" wrapText="1"/>
    </xf>
    <xf numFmtId="49" fontId="9" fillId="0" borderId="4" xfId="138" applyNumberFormat="1" applyFont="1" applyBorder="1" applyAlignment="1">
      <alignment horizontal="center"/>
    </xf>
    <xf numFmtId="49" fontId="9" fillId="0" borderId="4" xfId="131" applyNumberFormat="1" applyFont="1" applyBorder="1" applyAlignment="1">
      <alignment horizontal="center" vertical="center"/>
    </xf>
    <xf numFmtId="49" fontId="9" fillId="0" borderId="4" xfId="131" applyNumberFormat="1" applyFont="1" applyBorder="1" applyAlignment="1">
      <alignment horizontal="center" vertical="center" wrapText="1"/>
    </xf>
    <xf numFmtId="49" fontId="9" fillId="0" borderId="4" xfId="135" applyNumberFormat="1" applyFont="1" applyBorder="1" applyAlignment="1">
      <alignment horizontal="center" vertical="center"/>
    </xf>
    <xf numFmtId="49" fontId="9" fillId="0" borderId="4" xfId="135" applyNumberFormat="1" applyFont="1" applyBorder="1" applyAlignment="1">
      <alignment horizontal="center" vertical="center" wrapText="1"/>
    </xf>
    <xf numFmtId="49" fontId="9" fillId="0" borderId="4" xfId="155" applyNumberFormat="1" applyFont="1" applyBorder="1" applyAlignment="1">
      <alignment horizontal="center"/>
    </xf>
    <xf numFmtId="49" fontId="9" fillId="0" borderId="4" xfId="160" applyNumberFormat="1" applyFont="1" applyBorder="1" applyAlignment="1">
      <alignment horizontal="center"/>
    </xf>
    <xf numFmtId="0" fontId="11" fillId="0" borderId="4" xfId="4" applyFont="1" applyFill="1" applyBorder="1" applyAlignment="1">
      <alignment horizontal="center" vertical="center"/>
    </xf>
    <xf numFmtId="0" fontId="9" fillId="0" borderId="4" xfId="4" applyFont="1" applyFill="1" applyBorder="1" applyAlignment="1">
      <alignment horizontal="center" vertical="center"/>
    </xf>
    <xf numFmtId="0" fontId="12" fillId="0" borderId="4" xfId="4" applyFont="1" applyFill="1" applyBorder="1" applyAlignment="1">
      <alignment horizontal="center" vertical="center"/>
    </xf>
    <xf numFmtId="0" fontId="10" fillId="0" borderId="4" xfId="4" applyFont="1" applyFill="1" applyBorder="1" applyAlignment="1">
      <alignment horizontal="center" vertical="center" wrapText="1"/>
    </xf>
    <xf numFmtId="0" fontId="9" fillId="0" borderId="4" xfId="145" applyFont="1" applyFill="1" applyBorder="1" applyAlignment="1">
      <alignment horizontal="center" vertical="center"/>
    </xf>
    <xf numFmtId="0" fontId="12" fillId="0" borderId="4" xfId="145" applyFont="1" applyFill="1" applyBorder="1" applyAlignment="1">
      <alignment horizontal="center" vertical="center"/>
    </xf>
    <xf numFmtId="0" fontId="10" fillId="0" borderId="4" xfId="145" applyFont="1" applyFill="1" applyBorder="1" applyAlignment="1">
      <alignment horizontal="center" vertical="center" wrapText="1"/>
    </xf>
    <xf numFmtId="0" fontId="10" fillId="0" borderId="4" xfId="148" applyFont="1" applyFill="1" applyBorder="1" applyAlignment="1">
      <alignment horizontal="center" vertical="center"/>
    </xf>
    <xf numFmtId="0" fontId="9" fillId="0" borderId="4" xfId="148" applyFont="1" applyFill="1" applyBorder="1" applyAlignment="1">
      <alignment horizontal="center" vertical="center"/>
    </xf>
    <xf numFmtId="0" fontId="12" fillId="0" borderId="4" xfId="148" applyFont="1" applyFill="1" applyBorder="1" applyAlignment="1">
      <alignment horizontal="center" vertical="center"/>
    </xf>
    <xf numFmtId="0" fontId="10" fillId="0" borderId="4" xfId="148" applyFont="1" applyFill="1" applyBorder="1" applyAlignment="1">
      <alignment horizontal="center" vertical="center" wrapText="1"/>
    </xf>
    <xf numFmtId="0" fontId="10" fillId="0" borderId="4" xfId="143" applyFont="1" applyFill="1" applyBorder="1" applyAlignment="1">
      <alignment horizontal="center" vertical="center" wrapText="1"/>
    </xf>
    <xf numFmtId="0" fontId="9" fillId="0" borderId="4" xfId="117" applyFont="1" applyFill="1" applyBorder="1" applyAlignment="1">
      <alignment horizontal="center" vertical="center"/>
    </xf>
    <xf numFmtId="0" fontId="12" fillId="0" borderId="4" xfId="64" applyFont="1" applyFill="1" applyBorder="1" applyAlignment="1">
      <alignment horizontal="center" vertical="center" wrapText="1"/>
    </xf>
    <xf numFmtId="0" fontId="12" fillId="0" borderId="4" xfId="119" applyFont="1" applyFill="1" applyBorder="1" applyAlignment="1" applyProtection="1">
      <alignment horizontal="center"/>
    </xf>
    <xf numFmtId="0" fontId="9" fillId="0" borderId="4" xfId="143" applyFont="1" applyFill="1" applyBorder="1" applyAlignment="1">
      <alignment horizontal="center" vertical="center"/>
    </xf>
    <xf numFmtId="0" fontId="12" fillId="2" borderId="4" xfId="149" applyNumberFormat="1" applyFont="1" applyFill="1" applyBorder="1" applyAlignment="1">
      <alignment horizontal="center" vertical="center" wrapText="1"/>
    </xf>
    <xf numFmtId="0" fontId="9" fillId="0" borderId="4" xfId="108" applyFont="1" applyFill="1" applyBorder="1" applyAlignment="1">
      <alignment horizontal="center" vertical="center"/>
    </xf>
    <xf numFmtId="0" fontId="9" fillId="0" borderId="4" xfId="149" applyFont="1" applyFill="1" applyBorder="1" applyAlignment="1">
      <alignment horizontal="center" vertical="center"/>
    </xf>
    <xf numFmtId="0" fontId="10" fillId="0" borderId="4" xfId="149" applyFont="1" applyFill="1" applyBorder="1" applyAlignment="1">
      <alignment horizontal="center" vertical="center" wrapText="1"/>
    </xf>
    <xf numFmtId="0" fontId="12" fillId="0" borderId="4" xfId="156" applyFont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13" fillId="0" borderId="4" xfId="0" applyFont="1" applyBorder="1" applyAlignment="1"/>
    <xf numFmtId="0" fontId="14" fillId="0" borderId="4" xfId="57" applyFont="1" applyFill="1" applyBorder="1" applyAlignment="1">
      <alignment horizontal="center" vertical="center"/>
    </xf>
    <xf numFmtId="0" fontId="9" fillId="0" borderId="4" xfId="166" applyFont="1" applyBorder="1" applyAlignment="1">
      <alignment horizontal="center" vertical="center"/>
    </xf>
    <xf numFmtId="0" fontId="11" fillId="0" borderId="4" xfId="0" applyFont="1" applyBorder="1" applyAlignment="1">
      <alignment horizontal="center"/>
    </xf>
    <xf numFmtId="0" fontId="12" fillId="0" borderId="4" xfId="167" applyFont="1" applyBorder="1" applyAlignment="1">
      <alignment horizontal="center" vertical="center"/>
    </xf>
    <xf numFmtId="0" fontId="14" fillId="0" borderId="4" xfId="0" applyFont="1" applyBorder="1" applyAlignment="1">
      <alignment horizontal="center"/>
    </xf>
    <xf numFmtId="49" fontId="9" fillId="0" borderId="4" xfId="136" applyNumberFormat="1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49" fontId="9" fillId="0" borderId="4" xfId="5" applyNumberFormat="1" applyFont="1" applyBorder="1" applyAlignment="1">
      <alignment horizontal="center"/>
    </xf>
    <xf numFmtId="49" fontId="9" fillId="0" borderId="4" xfId="133" applyNumberFormat="1" applyFont="1" applyBorder="1" applyAlignment="1">
      <alignment horizontal="center" vertical="center"/>
    </xf>
    <xf numFmtId="49" fontId="9" fillId="0" borderId="4" xfId="137" applyNumberFormat="1" applyFont="1" applyBorder="1" applyAlignment="1">
      <alignment horizontal="center" vertical="center"/>
    </xf>
    <xf numFmtId="49" fontId="9" fillId="0" borderId="4" xfId="157" applyNumberFormat="1" applyFont="1" applyBorder="1" applyAlignment="1">
      <alignment horizontal="center"/>
    </xf>
    <xf numFmtId="49" fontId="9" fillId="0" borderId="4" xfId="162" applyNumberFormat="1" applyFont="1" applyBorder="1" applyAlignment="1">
      <alignment horizontal="center"/>
    </xf>
    <xf numFmtId="0" fontId="12" fillId="0" borderId="4" xfId="144" applyFont="1" applyFill="1" applyBorder="1" applyAlignment="1">
      <alignment horizontal="center" vertical="center"/>
    </xf>
    <xf numFmtId="0" fontId="12" fillId="0" borderId="4" xfId="146" applyFont="1" applyFill="1" applyBorder="1" applyAlignment="1">
      <alignment horizontal="center" vertical="center"/>
    </xf>
    <xf numFmtId="0" fontId="12" fillId="0" borderId="4" xfId="150" applyFont="1" applyFill="1" applyBorder="1" applyAlignment="1">
      <alignment horizontal="center" vertical="center"/>
    </xf>
    <xf numFmtId="0" fontId="15" fillId="0" borderId="4" xfId="167" applyFont="1" applyFill="1" applyBorder="1" applyAlignment="1">
      <alignment horizontal="center" vertical="center"/>
    </xf>
    <xf numFmtId="0" fontId="12" fillId="0" borderId="4" xfId="158" applyFont="1" applyBorder="1" applyAlignment="1">
      <alignment horizontal="center" vertical="center" wrapText="1"/>
    </xf>
  </cellXfs>
  <cellStyles count="170">
    <cellStyle name="常规" xfId="0" builtinId="0"/>
    <cellStyle name="货币[0]" xfId="1" builtinId="7"/>
    <cellStyle name="20% - 强调文字颜色 3" xfId="2" builtinId="38"/>
    <cellStyle name="输入" xfId="3" builtinId="20"/>
    <cellStyle name="常规 44" xfId="4"/>
    <cellStyle name="常规 39" xfId="5"/>
    <cellStyle name="货币" xfId="6" builtinId="4"/>
    <cellStyle name="常规 10 3" xfId="7"/>
    <cellStyle name="千位分隔[0]" xfId="8" builtinId="6"/>
    <cellStyle name="40% - 强调文字颜色 3" xfId="9" builtinId="39"/>
    <cellStyle name="差" xfId="10" builtinId="27"/>
    <cellStyle name="千位分隔" xfId="11" builtinId="3"/>
    <cellStyle name="60% - 强调文字颜色 3" xfId="12" builtinId="40"/>
    <cellStyle name="超链接" xfId="13" builtinId="8"/>
    <cellStyle name="百分比" xfId="14" builtinId="5"/>
    <cellStyle name="已访问的超链接" xfId="15" builtinId="9"/>
    <cellStyle name="常规 6" xfId="16"/>
    <cellStyle name="注释" xfId="17" builtinId="10"/>
    <cellStyle name="60% - 强调文字颜色 2" xfId="18" builtinId="36"/>
    <cellStyle name="标题 4" xfId="19" builtinId="19"/>
    <cellStyle name="警告文本" xfId="20" builtinId="11"/>
    <cellStyle name="常规 5 2" xfId="21"/>
    <cellStyle name="标题" xfId="22" builtinId="15"/>
    <cellStyle name="常规 10 11" xfId="23"/>
    <cellStyle name="常规 12" xfId="24"/>
    <cellStyle name="解释性文本" xfId="25" builtinId="53"/>
    <cellStyle name="标题 1" xfId="26" builtinId="16"/>
    <cellStyle name="标题 2" xfId="27" builtinId="17"/>
    <cellStyle name="60% - 强调文字颜色 1" xfId="28" builtinId="32"/>
    <cellStyle name="标题 3" xfId="29" builtinId="18"/>
    <cellStyle name="60% - 强调文字颜色 4" xfId="30" builtinId="44"/>
    <cellStyle name="输出" xfId="31" builtinId="21"/>
    <cellStyle name="常规 31" xfId="32"/>
    <cellStyle name="常规 26" xfId="33"/>
    <cellStyle name="计算" xfId="34" builtinId="22"/>
    <cellStyle name="检查单元格" xfId="35" builtinId="23"/>
    <cellStyle name="20% - 强调文字颜色 6" xfId="36" builtinId="50"/>
    <cellStyle name="强调文字颜色 2" xfId="37" builtinId="33"/>
    <cellStyle name="链接单元格" xfId="38" builtinId="24"/>
    <cellStyle name="常规 10 5" xfId="39"/>
    <cellStyle name="汇总" xfId="40" builtinId="25"/>
    <cellStyle name="好" xfId="41" builtinId="26"/>
    <cellStyle name="适中" xfId="42" builtinId="28"/>
    <cellStyle name="20% - 强调文字颜色 5" xfId="43" builtinId="46"/>
    <cellStyle name="强调文字颜色 1" xfId="44" builtinId="29"/>
    <cellStyle name="20% - 强调文字颜色 1" xfId="45" builtinId="30"/>
    <cellStyle name="40% - 强调文字颜色 1" xfId="46" builtinId="31"/>
    <cellStyle name="20% - 强调文字颜色 2" xfId="47" builtinId="34"/>
    <cellStyle name="40% - 强调文字颜色 2" xfId="48" builtinId="35"/>
    <cellStyle name="强调文字颜色 3" xfId="49" builtinId="37"/>
    <cellStyle name="强调文字颜色 4" xfId="50" builtinId="41"/>
    <cellStyle name="20% - 强调文字颜色 4" xfId="51" builtinId="42"/>
    <cellStyle name="40% - 强调文字颜色 4" xfId="52" builtinId="43"/>
    <cellStyle name="强调文字颜色 5" xfId="53" builtinId="45"/>
    <cellStyle name="40% - 强调文字颜色 5" xfId="54" builtinId="47"/>
    <cellStyle name="60% - 强调文字颜色 5" xfId="55" builtinId="48"/>
    <cellStyle name="强调文字颜色 6" xfId="56" builtinId="49"/>
    <cellStyle name="常规 10" xfId="57"/>
    <cellStyle name="40% - 强调文字颜色 6" xfId="58" builtinId="51"/>
    <cellStyle name="常规 10 2" xfId="59"/>
    <cellStyle name="60% - 强调文字颜色 6" xfId="60" builtinId="52"/>
    <cellStyle name="常规 10 10" xfId="61"/>
    <cellStyle name="常规 11" xfId="62"/>
    <cellStyle name="常规 10 12" xfId="63"/>
    <cellStyle name="常规 13" xfId="64"/>
    <cellStyle name="常规 14" xfId="65"/>
    <cellStyle name="常规 10 13" xfId="66"/>
    <cellStyle name="常规 10 4" xfId="67"/>
    <cellStyle name="常规 10 6" xfId="68"/>
    <cellStyle name="常规 10 7" xfId="69"/>
    <cellStyle name="常规 10 8" xfId="70"/>
    <cellStyle name="常规 10 9" xfId="71"/>
    <cellStyle name="常规 20" xfId="72"/>
    <cellStyle name="常规 15" xfId="73"/>
    <cellStyle name="常规 21" xfId="74"/>
    <cellStyle name="常规 16" xfId="75"/>
    <cellStyle name="常规 22" xfId="76"/>
    <cellStyle name="常规 17" xfId="77"/>
    <cellStyle name="常规 23" xfId="78"/>
    <cellStyle name="常规 18" xfId="79"/>
    <cellStyle name="常规 24" xfId="80"/>
    <cellStyle name="常规 19" xfId="81"/>
    <cellStyle name="常规 2" xfId="82"/>
    <cellStyle name="常规 2 10" xfId="83"/>
    <cellStyle name="常规 2 11" xfId="84"/>
    <cellStyle name="常规 2 12" xfId="85"/>
    <cellStyle name="常规 2 13" xfId="86"/>
    <cellStyle name="常规 2 14" xfId="87"/>
    <cellStyle name="常规 2 20" xfId="88"/>
    <cellStyle name="常规 2 15" xfId="89"/>
    <cellStyle name="常规 2 21" xfId="90"/>
    <cellStyle name="常规 2 16" xfId="91"/>
    <cellStyle name="常规 2 22" xfId="92"/>
    <cellStyle name="常规 2 17" xfId="93"/>
    <cellStyle name="常规 2 23" xfId="94"/>
    <cellStyle name="常规 2 18" xfId="95"/>
    <cellStyle name="常规 2 24" xfId="96"/>
    <cellStyle name="常规 2 19" xfId="97"/>
    <cellStyle name="常规 2 2" xfId="98"/>
    <cellStyle name="常规 2 3" xfId="99"/>
    <cellStyle name="常规 2 4" xfId="100"/>
    <cellStyle name="常规 2 5" xfId="101"/>
    <cellStyle name="常规 2 6" xfId="102"/>
    <cellStyle name="常规 2 7" xfId="103"/>
    <cellStyle name="常规 2 8" xfId="104"/>
    <cellStyle name="常规 2 9" xfId="105"/>
    <cellStyle name="常规 24 10" xfId="106"/>
    <cellStyle name="常规 24 11" xfId="107"/>
    <cellStyle name="常规 24 12" xfId="108"/>
    <cellStyle name="常规 24 13" xfId="109"/>
    <cellStyle name="常规 24 2" xfId="110"/>
    <cellStyle name="常规 24 3" xfId="111"/>
    <cellStyle name="常规 24 4" xfId="112"/>
    <cellStyle name="常规_莲湖区12批60户联审" xfId="113"/>
    <cellStyle name="常规 24 5" xfId="114"/>
    <cellStyle name="常规 24 6" xfId="115"/>
    <cellStyle name="常规 24 7" xfId="116"/>
    <cellStyle name="常规 24 8" xfId="117"/>
    <cellStyle name="常规 24 9" xfId="118"/>
    <cellStyle name="常规 30" xfId="119"/>
    <cellStyle name="常规 25" xfId="120"/>
    <cellStyle name="常规 32" xfId="121"/>
    <cellStyle name="常规 27" xfId="122"/>
    <cellStyle name="常规 33" xfId="123"/>
    <cellStyle name="常规 28" xfId="124"/>
    <cellStyle name="常规 34" xfId="125"/>
    <cellStyle name="常规 29" xfId="126"/>
    <cellStyle name="常规 3" xfId="127"/>
    <cellStyle name="常规 3 2" xfId="128"/>
    <cellStyle name="常规 3 3" xfId="129"/>
    <cellStyle name="常规 3 4" xfId="130"/>
    <cellStyle name="常规 40" xfId="131"/>
    <cellStyle name="常规 35" xfId="132"/>
    <cellStyle name="常规 41" xfId="133"/>
    <cellStyle name="常规 36" xfId="134"/>
    <cellStyle name="常规 42" xfId="135"/>
    <cellStyle name="常规 37" xfId="136"/>
    <cellStyle name="常规 43" xfId="137"/>
    <cellStyle name="常规 38" xfId="138"/>
    <cellStyle name="常规 4" xfId="139"/>
    <cellStyle name="常规 4 2" xfId="140"/>
    <cellStyle name="常规 4 3" xfId="141"/>
    <cellStyle name="常规 4 4" xfId="142"/>
    <cellStyle name="常规 50" xfId="143"/>
    <cellStyle name="常规 45" xfId="144"/>
    <cellStyle name="常规 46" xfId="145"/>
    <cellStyle name="常规 47" xfId="146"/>
    <cellStyle name="常规 53" xfId="147"/>
    <cellStyle name="常规 48" xfId="148"/>
    <cellStyle name="常规 54" xfId="149"/>
    <cellStyle name="常规 49" xfId="150"/>
    <cellStyle name="常规 5" xfId="151"/>
    <cellStyle name="常规 5 3" xfId="152"/>
    <cellStyle name="常规 5 4" xfId="153"/>
    <cellStyle name="常规 55" xfId="154"/>
    <cellStyle name="常规 61" xfId="155"/>
    <cellStyle name="常规 56" xfId="156"/>
    <cellStyle name="常规 62" xfId="157"/>
    <cellStyle name="常规 57" xfId="158"/>
    <cellStyle name="常规 63" xfId="159"/>
    <cellStyle name="常规 58" xfId="160"/>
    <cellStyle name="常规 64" xfId="161"/>
    <cellStyle name="常规 59" xfId="162"/>
    <cellStyle name="常规 6 2" xfId="163"/>
    <cellStyle name="常规 6 3" xfId="164"/>
    <cellStyle name="常规 6 4" xfId="165"/>
    <cellStyle name="常规 65" xfId="166"/>
    <cellStyle name="常规 7" xfId="167"/>
    <cellStyle name="常规 8" xfId="168"/>
    <cellStyle name="常规 9" xfId="16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"/>
  <sheetViews>
    <sheetView tabSelected="1" workbookViewId="0">
      <selection activeCell="M10" sqref="M10"/>
    </sheetView>
  </sheetViews>
  <sheetFormatPr defaultColWidth="9" defaultRowHeight="14.25"/>
  <cols>
    <col min="1" max="5" width="9" style="2"/>
    <col min="6" max="6" width="25.125" style="3" customWidth="1"/>
    <col min="7" max="7" width="40" style="2" customWidth="1"/>
    <col min="8" max="8" width="42.75" style="2" customWidth="1"/>
    <col min="9" max="9" width="14.125" style="2"/>
    <col min="10" max="16384" width="9" style="2"/>
  </cols>
  <sheetData>
    <row r="1" ht="31.5" spans="1:10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</row>
    <row r="2" ht="22.5" spans="1:10">
      <c r="A2" s="6" t="s">
        <v>1</v>
      </c>
      <c r="B2" s="7"/>
      <c r="C2" s="7"/>
      <c r="D2" s="7"/>
      <c r="E2" s="7"/>
      <c r="F2" s="8"/>
      <c r="G2" s="7"/>
      <c r="H2" s="7"/>
      <c r="I2" s="7"/>
      <c r="J2" s="7"/>
    </row>
    <row r="3" ht="27" spans="1:11">
      <c r="A3" s="9" t="s">
        <v>2</v>
      </c>
      <c r="B3" s="9" t="s">
        <v>3</v>
      </c>
      <c r="C3" s="9" t="s">
        <v>4</v>
      </c>
      <c r="D3" s="10" t="s">
        <v>5</v>
      </c>
      <c r="E3" s="9" t="s">
        <v>6</v>
      </c>
      <c r="F3" s="10" t="s">
        <v>7</v>
      </c>
      <c r="G3" s="9" t="s">
        <v>8</v>
      </c>
      <c r="H3" s="9" t="s">
        <v>9</v>
      </c>
      <c r="I3" s="9" t="s">
        <v>10</v>
      </c>
      <c r="J3" s="52" t="s">
        <v>11</v>
      </c>
      <c r="K3" s="53" t="s">
        <v>12</v>
      </c>
    </row>
    <row r="4" spans="1:11">
      <c r="A4" s="11">
        <v>1</v>
      </c>
      <c r="B4" s="12" t="s">
        <v>13</v>
      </c>
      <c r="C4" s="13" t="s">
        <v>14</v>
      </c>
      <c r="D4" s="13" t="s">
        <v>15</v>
      </c>
      <c r="E4" s="14" t="s">
        <v>16</v>
      </c>
      <c r="F4" s="15" t="s">
        <v>17</v>
      </c>
      <c r="G4" s="16" t="s">
        <v>18</v>
      </c>
      <c r="H4" s="17" t="s">
        <v>19</v>
      </c>
      <c r="I4" s="54">
        <f>30000/12</f>
        <v>2500</v>
      </c>
      <c r="J4" s="55" t="s">
        <v>20</v>
      </c>
      <c r="K4" s="56" t="s">
        <v>21</v>
      </c>
    </row>
    <row r="5" spans="1:11">
      <c r="A5" s="18">
        <v>2</v>
      </c>
      <c r="B5" s="18" t="s">
        <v>13</v>
      </c>
      <c r="C5" s="19" t="s">
        <v>22</v>
      </c>
      <c r="D5" s="19" t="s">
        <v>23</v>
      </c>
      <c r="E5" s="18" t="s">
        <v>24</v>
      </c>
      <c r="F5" s="15" t="s">
        <v>25</v>
      </c>
      <c r="G5" s="20" t="s">
        <v>26</v>
      </c>
      <c r="H5" s="20" t="s">
        <v>27</v>
      </c>
      <c r="I5" s="18">
        <f>48000/12</f>
        <v>4000</v>
      </c>
      <c r="J5" s="57" t="s">
        <v>28</v>
      </c>
      <c r="K5" s="56" t="s">
        <v>29</v>
      </c>
    </row>
    <row r="6" spans="1:11">
      <c r="A6" s="18"/>
      <c r="B6" s="12" t="s">
        <v>30</v>
      </c>
      <c r="C6" s="19" t="s">
        <v>31</v>
      </c>
      <c r="D6" s="19" t="s">
        <v>15</v>
      </c>
      <c r="E6" s="18" t="s">
        <v>32</v>
      </c>
      <c r="F6" s="15" t="s">
        <v>33</v>
      </c>
      <c r="G6" s="20" t="s">
        <v>34</v>
      </c>
      <c r="H6" s="20" t="s">
        <v>35</v>
      </c>
      <c r="I6" s="18">
        <f>36000/12</f>
        <v>3000</v>
      </c>
      <c r="J6" s="57" t="s">
        <v>28</v>
      </c>
      <c r="K6" s="58"/>
    </row>
    <row r="7" spans="1:11">
      <c r="A7" s="18"/>
      <c r="B7" s="12" t="s">
        <v>36</v>
      </c>
      <c r="C7" s="19" t="s">
        <v>37</v>
      </c>
      <c r="D7" s="19" t="s">
        <v>23</v>
      </c>
      <c r="E7" s="18" t="s">
        <v>38</v>
      </c>
      <c r="F7" s="15" t="s">
        <v>39</v>
      </c>
      <c r="G7" s="20" t="s">
        <v>40</v>
      </c>
      <c r="H7" s="20" t="s">
        <v>27</v>
      </c>
      <c r="I7" s="18"/>
      <c r="J7" s="57" t="s">
        <v>20</v>
      </c>
      <c r="K7" s="58"/>
    </row>
    <row r="8" s="1" customFormat="1" spans="1:11">
      <c r="A8" s="18">
        <v>3</v>
      </c>
      <c r="B8" s="18" t="s">
        <v>13</v>
      </c>
      <c r="C8" s="21" t="s">
        <v>41</v>
      </c>
      <c r="D8" s="21" t="s">
        <v>15</v>
      </c>
      <c r="E8" s="18" t="s">
        <v>16</v>
      </c>
      <c r="F8" s="15" t="s">
        <v>42</v>
      </c>
      <c r="G8" s="22" t="s">
        <v>43</v>
      </c>
      <c r="H8" s="23" t="s">
        <v>44</v>
      </c>
      <c r="I8" s="18"/>
      <c r="J8" s="59" t="s">
        <v>28</v>
      </c>
      <c r="K8" s="60" t="s">
        <v>45</v>
      </c>
    </row>
    <row r="9" s="1" customFormat="1" spans="1:11">
      <c r="A9" s="18"/>
      <c r="B9" s="12" t="s">
        <v>30</v>
      </c>
      <c r="C9" s="21" t="s">
        <v>46</v>
      </c>
      <c r="D9" s="19" t="s">
        <v>23</v>
      </c>
      <c r="E9" s="18" t="s">
        <v>32</v>
      </c>
      <c r="F9" s="15" t="s">
        <v>47</v>
      </c>
      <c r="G9" s="22" t="s">
        <v>48</v>
      </c>
      <c r="H9" s="22" t="s">
        <v>49</v>
      </c>
      <c r="I9" s="18">
        <f>30000/12</f>
        <v>2500</v>
      </c>
      <c r="J9" s="59" t="s">
        <v>28</v>
      </c>
      <c r="K9" s="61"/>
    </row>
    <row r="10" s="1" customFormat="1" spans="1:11">
      <c r="A10" s="18">
        <v>4</v>
      </c>
      <c r="B10" s="18" t="s">
        <v>13</v>
      </c>
      <c r="C10" s="24" t="s">
        <v>50</v>
      </c>
      <c r="D10" s="24" t="s">
        <v>23</v>
      </c>
      <c r="E10" s="24" t="s">
        <v>16</v>
      </c>
      <c r="F10" s="15" t="s">
        <v>51</v>
      </c>
      <c r="G10" s="24" t="s">
        <v>52</v>
      </c>
      <c r="H10" s="24" t="s">
        <v>53</v>
      </c>
      <c r="I10" s="18">
        <f>42000/12</f>
        <v>3500</v>
      </c>
      <c r="J10" s="62" t="s">
        <v>20</v>
      </c>
      <c r="K10" s="60" t="s">
        <v>45</v>
      </c>
    </row>
    <row r="11" spans="1:11">
      <c r="A11" s="11">
        <v>5</v>
      </c>
      <c r="B11" s="12" t="s">
        <v>13</v>
      </c>
      <c r="C11" s="25" t="s">
        <v>54</v>
      </c>
      <c r="D11" s="25" t="s">
        <v>15</v>
      </c>
      <c r="E11" s="25" t="s">
        <v>16</v>
      </c>
      <c r="F11" s="15" t="s">
        <v>55</v>
      </c>
      <c r="G11" s="26" t="s">
        <v>56</v>
      </c>
      <c r="H11" s="26" t="s">
        <v>44</v>
      </c>
      <c r="I11" s="11">
        <f>42000/12</f>
        <v>3500</v>
      </c>
      <c r="J11" s="63" t="s">
        <v>20</v>
      </c>
      <c r="K11" s="60" t="s">
        <v>45</v>
      </c>
    </row>
    <row r="12" spans="1:11">
      <c r="A12" s="11">
        <v>6</v>
      </c>
      <c r="B12" s="12" t="s">
        <v>13</v>
      </c>
      <c r="C12" s="27" t="s">
        <v>57</v>
      </c>
      <c r="D12" s="27" t="s">
        <v>15</v>
      </c>
      <c r="E12" s="27" t="s">
        <v>16</v>
      </c>
      <c r="F12" s="15" t="s">
        <v>58</v>
      </c>
      <c r="G12" s="27" t="s">
        <v>59</v>
      </c>
      <c r="H12" s="28" t="s">
        <v>44</v>
      </c>
      <c r="I12" s="11">
        <f>0</f>
        <v>0</v>
      </c>
      <c r="J12" s="64" t="s">
        <v>20</v>
      </c>
      <c r="K12" s="60" t="s">
        <v>45</v>
      </c>
    </row>
    <row r="13" spans="1:11">
      <c r="A13" s="11">
        <v>7</v>
      </c>
      <c r="B13" s="12" t="s">
        <v>13</v>
      </c>
      <c r="C13" s="29" t="s">
        <v>60</v>
      </c>
      <c r="D13" s="29" t="s">
        <v>23</v>
      </c>
      <c r="E13" s="29" t="s">
        <v>16</v>
      </c>
      <c r="F13" s="15" t="s">
        <v>61</v>
      </c>
      <c r="G13" s="29" t="s">
        <v>62</v>
      </c>
      <c r="H13" s="29" t="s">
        <v>63</v>
      </c>
      <c r="I13" s="11">
        <f>30000/12</f>
        <v>2500</v>
      </c>
      <c r="J13" s="65" t="s">
        <v>20</v>
      </c>
      <c r="K13" s="60" t="s">
        <v>45</v>
      </c>
    </row>
    <row r="14" spans="1:11">
      <c r="A14" s="11">
        <v>8</v>
      </c>
      <c r="B14" s="12" t="s">
        <v>13</v>
      </c>
      <c r="C14" s="30" t="s">
        <v>64</v>
      </c>
      <c r="D14" s="30" t="s">
        <v>15</v>
      </c>
      <c r="E14" s="30" t="s">
        <v>16</v>
      </c>
      <c r="F14" s="15" t="s">
        <v>65</v>
      </c>
      <c r="G14" s="30" t="s">
        <v>66</v>
      </c>
      <c r="H14" s="30" t="s">
        <v>67</v>
      </c>
      <c r="I14" s="11">
        <f>36000/12</f>
        <v>3000</v>
      </c>
      <c r="J14" s="66" t="s">
        <v>20</v>
      </c>
      <c r="K14" s="60" t="s">
        <v>45</v>
      </c>
    </row>
    <row r="15" spans="1:11">
      <c r="A15" s="31">
        <v>9</v>
      </c>
      <c r="B15" s="32" t="s">
        <v>13</v>
      </c>
      <c r="C15" s="32" t="s">
        <v>68</v>
      </c>
      <c r="D15" s="33" t="s">
        <v>15</v>
      </c>
      <c r="E15" s="33" t="s">
        <v>16</v>
      </c>
      <c r="F15" s="15" t="s">
        <v>69</v>
      </c>
      <c r="G15" s="33" t="s">
        <v>70</v>
      </c>
      <c r="H15" s="34" t="s">
        <v>71</v>
      </c>
      <c r="I15" s="58">
        <f>62400/12</f>
        <v>5200</v>
      </c>
      <c r="J15" s="67" t="s">
        <v>72</v>
      </c>
      <c r="K15" s="56" t="s">
        <v>73</v>
      </c>
    </row>
    <row r="16" spans="1:11">
      <c r="A16" s="31"/>
      <c r="B16" s="33" t="s">
        <v>30</v>
      </c>
      <c r="C16" s="33" t="s">
        <v>74</v>
      </c>
      <c r="D16" s="33" t="s">
        <v>23</v>
      </c>
      <c r="E16" s="18" t="s">
        <v>38</v>
      </c>
      <c r="F16" s="15" t="s">
        <v>75</v>
      </c>
      <c r="G16" s="33"/>
      <c r="H16" s="34" t="s">
        <v>71</v>
      </c>
      <c r="I16" s="58"/>
      <c r="J16" s="67" t="s">
        <v>20</v>
      </c>
      <c r="K16" s="58"/>
    </row>
    <row r="17" spans="1:11">
      <c r="A17" s="35">
        <v>10</v>
      </c>
      <c r="B17" s="36" t="s">
        <v>13</v>
      </c>
      <c r="C17" s="36" t="s">
        <v>76</v>
      </c>
      <c r="D17" s="36" t="s">
        <v>15</v>
      </c>
      <c r="E17" s="36" t="s">
        <v>16</v>
      </c>
      <c r="F17" s="15" t="s">
        <v>77</v>
      </c>
      <c r="G17" s="36" t="s">
        <v>78</v>
      </c>
      <c r="H17" s="37" t="s">
        <v>79</v>
      </c>
      <c r="I17" s="58">
        <f>39600/12</f>
        <v>3300</v>
      </c>
      <c r="J17" s="68" t="s">
        <v>20</v>
      </c>
      <c r="K17" s="56" t="s">
        <v>73</v>
      </c>
    </row>
    <row r="18" spans="1:11">
      <c r="A18" s="38">
        <v>11</v>
      </c>
      <c r="B18" s="39" t="s">
        <v>13</v>
      </c>
      <c r="C18" s="39" t="s">
        <v>80</v>
      </c>
      <c r="D18" s="40" t="s">
        <v>15</v>
      </c>
      <c r="E18" s="40" t="s">
        <v>16</v>
      </c>
      <c r="F18" s="15" t="s">
        <v>81</v>
      </c>
      <c r="G18" s="40" t="s">
        <v>82</v>
      </c>
      <c r="H18" s="41" t="s">
        <v>83</v>
      </c>
      <c r="I18" s="58">
        <f>38628/12</f>
        <v>3219</v>
      </c>
      <c r="J18" s="69" t="s">
        <v>20</v>
      </c>
      <c r="K18" s="56" t="s">
        <v>73</v>
      </c>
    </row>
    <row r="19" spans="1:11">
      <c r="A19" s="42">
        <v>12</v>
      </c>
      <c r="B19" s="43" t="s">
        <v>13</v>
      </c>
      <c r="C19" s="44" t="s">
        <v>84</v>
      </c>
      <c r="D19" s="44" t="s">
        <v>23</v>
      </c>
      <c r="E19" s="42" t="s">
        <v>16</v>
      </c>
      <c r="F19" s="15" t="s">
        <v>85</v>
      </c>
      <c r="G19" s="45" t="s">
        <v>86</v>
      </c>
      <c r="H19" s="42" t="s">
        <v>87</v>
      </c>
      <c r="I19" s="58">
        <f>54000/12</f>
        <v>4500</v>
      </c>
      <c r="J19" s="70" t="s">
        <v>28</v>
      </c>
      <c r="K19" s="56" t="s">
        <v>73</v>
      </c>
    </row>
    <row r="20" spans="1:11">
      <c r="A20" s="42"/>
      <c r="B20" s="46" t="s">
        <v>30</v>
      </c>
      <c r="C20" s="42" t="s">
        <v>88</v>
      </c>
      <c r="D20" s="42" t="s">
        <v>15</v>
      </c>
      <c r="E20" s="18" t="s">
        <v>32</v>
      </c>
      <c r="F20" s="15" t="s">
        <v>89</v>
      </c>
      <c r="G20" s="42" t="s">
        <v>90</v>
      </c>
      <c r="H20" s="42" t="s">
        <v>87</v>
      </c>
      <c r="I20" s="58">
        <f>31200/12</f>
        <v>2600</v>
      </c>
      <c r="J20" s="70" t="s">
        <v>28</v>
      </c>
      <c r="K20" s="58"/>
    </row>
    <row r="21" spans="1:11">
      <c r="A21" s="47">
        <v>13</v>
      </c>
      <c r="B21" s="48" t="s">
        <v>13</v>
      </c>
      <c r="C21" s="44" t="s">
        <v>91</v>
      </c>
      <c r="D21" s="44" t="s">
        <v>23</v>
      </c>
      <c r="E21" s="18" t="s">
        <v>16</v>
      </c>
      <c r="F21" s="15" t="s">
        <v>92</v>
      </c>
      <c r="G21" s="45" t="s">
        <v>93</v>
      </c>
      <c r="H21" s="45" t="s">
        <v>94</v>
      </c>
      <c r="I21" s="58">
        <f>76000/12</f>
        <v>6333.33333333333</v>
      </c>
      <c r="J21" s="70" t="s">
        <v>28</v>
      </c>
      <c r="K21" s="56" t="s">
        <v>73</v>
      </c>
    </row>
    <row r="22" spans="1:11">
      <c r="A22" s="47"/>
      <c r="B22" s="49" t="s">
        <v>30</v>
      </c>
      <c r="C22" s="50" t="s">
        <v>95</v>
      </c>
      <c r="D22" s="50" t="s">
        <v>15</v>
      </c>
      <c r="E22" s="18" t="s">
        <v>32</v>
      </c>
      <c r="F22" s="15" t="s">
        <v>96</v>
      </c>
      <c r="G22" s="50" t="s">
        <v>97</v>
      </c>
      <c r="H22" s="45" t="s">
        <v>94</v>
      </c>
      <c r="I22" s="58"/>
      <c r="J22" s="70" t="s">
        <v>28</v>
      </c>
      <c r="K22" s="58"/>
    </row>
    <row r="23" spans="1:11">
      <c r="A23" s="47"/>
      <c r="B23" s="49" t="s">
        <v>36</v>
      </c>
      <c r="C23" s="50" t="s">
        <v>98</v>
      </c>
      <c r="D23" s="50" t="s">
        <v>23</v>
      </c>
      <c r="E23" s="18" t="s">
        <v>38</v>
      </c>
      <c r="F23" s="15" t="s">
        <v>99</v>
      </c>
      <c r="G23" s="50" t="s">
        <v>97</v>
      </c>
      <c r="H23" s="45" t="s">
        <v>94</v>
      </c>
      <c r="I23" s="58"/>
      <c r="J23" s="69" t="s">
        <v>20</v>
      </c>
      <c r="K23" s="58"/>
    </row>
    <row r="24" spans="1:11">
      <c r="A24" s="42">
        <v>14</v>
      </c>
      <c r="B24" s="43" t="s">
        <v>13</v>
      </c>
      <c r="C24" s="51" t="s">
        <v>100</v>
      </c>
      <c r="D24" s="51" t="s">
        <v>23</v>
      </c>
      <c r="E24" s="51" t="s">
        <v>16</v>
      </c>
      <c r="F24" s="15" t="s">
        <v>101</v>
      </c>
      <c r="G24" s="51" t="s">
        <v>102</v>
      </c>
      <c r="H24" s="51" t="s">
        <v>103</v>
      </c>
      <c r="I24" s="58">
        <f>40800/12</f>
        <v>3400</v>
      </c>
      <c r="J24" s="71" t="s">
        <v>28</v>
      </c>
      <c r="K24" s="56" t="s">
        <v>104</v>
      </c>
    </row>
    <row r="25" spans="1:11">
      <c r="A25" s="42"/>
      <c r="B25" s="46" t="s">
        <v>30</v>
      </c>
      <c r="C25" s="51" t="s">
        <v>105</v>
      </c>
      <c r="D25" s="51" t="s">
        <v>15</v>
      </c>
      <c r="E25" s="18" t="s">
        <v>32</v>
      </c>
      <c r="F25" s="15" t="s">
        <v>106</v>
      </c>
      <c r="G25" s="51" t="s">
        <v>107</v>
      </c>
      <c r="H25" s="51" t="s">
        <v>108</v>
      </c>
      <c r="I25" s="58">
        <f>21600/12</f>
        <v>1800</v>
      </c>
      <c r="J25" s="71" t="s">
        <v>28</v>
      </c>
      <c r="K25" s="58"/>
    </row>
  </sheetData>
  <mergeCells count="14">
    <mergeCell ref="A1:J1"/>
    <mergeCell ref="A2:J2"/>
    <mergeCell ref="A5:A7"/>
    <mergeCell ref="A8:A9"/>
    <mergeCell ref="A15:A16"/>
    <mergeCell ref="A19:A20"/>
    <mergeCell ref="A21:A23"/>
    <mergeCell ref="A24:A25"/>
    <mergeCell ref="K5:K7"/>
    <mergeCell ref="K8:K9"/>
    <mergeCell ref="K15:K16"/>
    <mergeCell ref="K19:K20"/>
    <mergeCell ref="K21:K23"/>
    <mergeCell ref="K24:K25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Sky123.Org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Administrator</cp:lastModifiedBy>
  <dcterms:created xsi:type="dcterms:W3CDTF">2017-10-27T02:46:00Z</dcterms:created>
  <dcterms:modified xsi:type="dcterms:W3CDTF">2019-04-19T08:33:23Z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2052-11.1.0.8527</vt:lpwstr>
  </property>
</Properties>
</file>