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<sst xmlns="http://schemas.openxmlformats.org/spreadsheetml/2006/main" count="320" uniqueCount="150">
  <si>
    <t>西安市保障性住房（经适房）资格联审信息表第000批（原表）</t>
  </si>
  <si>
    <t>基本信息（未央区第 180 批 共 18 户，计 37 人）</t>
  </si>
  <si>
    <t>序号</t>
  </si>
  <si>
    <t>申请人</t>
  </si>
  <si>
    <t>姓名</t>
  </si>
  <si>
    <t>性别</t>
  </si>
  <si>
    <t>与申请人关系</t>
  </si>
  <si>
    <t>身份证号</t>
  </si>
  <si>
    <t>工作单位</t>
  </si>
  <si>
    <t>户籍地址</t>
  </si>
  <si>
    <t>月可支配收入
（元/月）</t>
  </si>
  <si>
    <t>婚姻
状况</t>
  </si>
  <si>
    <t>街办</t>
  </si>
  <si>
    <t>主申请</t>
  </si>
  <si>
    <t>强金洋</t>
  </si>
  <si>
    <t>女</t>
  </si>
  <si>
    <t>本人</t>
  </si>
  <si>
    <t>610602****09280344</t>
  </si>
  <si>
    <t>延安博弘机电安装工程有限公司</t>
  </si>
  <si>
    <t>西安未央区太华路89号付1号</t>
  </si>
  <si>
    <t>离异</t>
  </si>
  <si>
    <t>大明宫</t>
  </si>
  <si>
    <t>成员1</t>
  </si>
  <si>
    <t>常财有</t>
  </si>
  <si>
    <t>男</t>
  </si>
  <si>
    <t>子女</t>
  </si>
  <si>
    <t>610602****02122412</t>
  </si>
  <si>
    <t>学生</t>
  </si>
  <si>
    <t>未婚</t>
  </si>
  <si>
    <t>华春霞</t>
  </si>
  <si>
    <t>620105****1203206X</t>
  </si>
  <si>
    <t>西安思科睿达教育有限公司</t>
  </si>
  <si>
    <t>西安市未央区炕底寨306号8栋1单元3层3</t>
  </si>
  <si>
    <t>厍梓萌</t>
  </si>
  <si>
    <t>610423****08110520</t>
  </si>
  <si>
    <t>西安市未央区新概念第一幼儿园</t>
  </si>
  <si>
    <t>刘毅</t>
  </si>
  <si>
    <t>610104****02262120</t>
  </si>
  <si>
    <t>西安万义家纺工艺品有限公司</t>
  </si>
  <si>
    <t>未央区太华北路304号20号楼1门9号</t>
  </si>
  <si>
    <t>方海艳</t>
  </si>
  <si>
    <t>610523****10042588</t>
  </si>
  <si>
    <t>陕西法恩莎营销中心</t>
  </si>
  <si>
    <t>西安市未央区二府庄1号付1号</t>
  </si>
  <si>
    <t>已婚</t>
  </si>
  <si>
    <t>张家堡</t>
  </si>
  <si>
    <t>燕锋元</t>
  </si>
  <si>
    <t>配偶</t>
  </si>
  <si>
    <t>610523****10132570</t>
  </si>
  <si>
    <t>西安市雁塔区互成建材经营部</t>
  </si>
  <si>
    <t>陕西省大荔县范家镇北岐村二组</t>
  </si>
  <si>
    <t>成员2</t>
  </si>
  <si>
    <t>燕舒蓉</t>
  </si>
  <si>
    <t>610523****02022564</t>
  </si>
  <si>
    <t>无</t>
  </si>
  <si>
    <t>成员3</t>
  </si>
  <si>
    <t>燕姿蓉</t>
  </si>
  <si>
    <t>610523****0622256X</t>
  </si>
  <si>
    <t>马彩云</t>
  </si>
  <si>
    <t>612727****02110084</t>
  </si>
  <si>
    <t>陕西省榆林地区百货公司</t>
  </si>
  <si>
    <r>
      <t>陕西省西安市未央区未央路</t>
    </r>
    <r>
      <rPr>
        <sz val="12"/>
        <color rgb="FF000000"/>
        <rFont val="仿宋"/>
        <charset val="134"/>
      </rPr>
      <t>91</t>
    </r>
    <r>
      <rPr>
        <sz val="12"/>
        <color indexed="8"/>
        <rFont val="仿宋"/>
        <charset val="134"/>
      </rPr>
      <t>号</t>
    </r>
    <r>
      <rPr>
        <sz val="12"/>
        <color rgb="FF000000"/>
        <rFont val="仿宋"/>
        <charset val="134"/>
      </rPr>
      <t>1</t>
    </r>
    <r>
      <rPr>
        <sz val="12"/>
        <color indexed="8"/>
        <rFont val="仿宋"/>
        <charset val="134"/>
      </rPr>
      <t>栋</t>
    </r>
    <r>
      <rPr>
        <sz val="12"/>
        <color rgb="FF000000"/>
        <rFont val="仿宋"/>
        <charset val="134"/>
      </rPr>
      <t>1</t>
    </r>
    <r>
      <rPr>
        <sz val="12"/>
        <color indexed="8"/>
        <rFont val="仿宋"/>
        <charset val="134"/>
      </rPr>
      <t>单元</t>
    </r>
    <r>
      <rPr>
        <sz val="12"/>
        <color rgb="FF000000"/>
        <rFont val="仿宋"/>
        <charset val="134"/>
      </rPr>
      <t>2</t>
    </r>
    <r>
      <rPr>
        <sz val="12"/>
        <color indexed="8"/>
        <rFont val="仿宋"/>
        <charset val="134"/>
      </rPr>
      <t>层</t>
    </r>
    <r>
      <rPr>
        <sz val="12"/>
        <color rgb="FF000000"/>
        <rFont val="仿宋"/>
        <charset val="134"/>
      </rPr>
      <t>2</t>
    </r>
    <r>
      <rPr>
        <sz val="12"/>
        <color indexed="8"/>
        <rFont val="仿宋"/>
        <charset val="134"/>
      </rPr>
      <t>号</t>
    </r>
  </si>
  <si>
    <t>巩金凤</t>
  </si>
  <si>
    <t>610203****03164620</t>
  </si>
  <si>
    <t>西安市未央区张家堡街道方新社区</t>
  </si>
  <si>
    <t>张磊</t>
  </si>
  <si>
    <t>610103****12292038</t>
  </si>
  <si>
    <t>西安市莲湖区</t>
  </si>
  <si>
    <t>张斯南</t>
  </si>
  <si>
    <t>610112****0620253X</t>
  </si>
  <si>
    <t>韩铁龙</t>
  </si>
  <si>
    <t>610525****0329001x</t>
  </si>
  <si>
    <t>西安市盛太装备技术有限公司</t>
  </si>
  <si>
    <r>
      <t>西安市未央区纬</t>
    </r>
    <r>
      <rPr>
        <sz val="12"/>
        <color rgb="FF000000"/>
        <rFont val="仿宋"/>
        <charset val="134"/>
      </rPr>
      <t>27</t>
    </r>
    <r>
      <rPr>
        <sz val="12"/>
        <color indexed="8"/>
        <rFont val="仿宋"/>
        <charset val="134"/>
      </rPr>
      <t>街</t>
    </r>
    <r>
      <rPr>
        <sz val="12"/>
        <color rgb="FF000000"/>
        <rFont val="仿宋"/>
        <charset val="134"/>
      </rPr>
      <t>2</t>
    </r>
    <r>
      <rPr>
        <sz val="12"/>
        <color indexed="8"/>
        <rFont val="仿宋"/>
        <charset val="134"/>
      </rPr>
      <t>号楼</t>
    </r>
    <r>
      <rPr>
        <sz val="12"/>
        <color rgb="FF000000"/>
        <rFont val="仿宋"/>
        <charset val="134"/>
      </rPr>
      <t>2</t>
    </r>
    <r>
      <rPr>
        <sz val="12"/>
        <color indexed="8"/>
        <rFont val="仿宋"/>
        <charset val="134"/>
      </rPr>
      <t>单元</t>
    </r>
    <r>
      <rPr>
        <sz val="12"/>
        <color rgb="FF000000"/>
        <rFont val="仿宋"/>
        <charset val="134"/>
      </rPr>
      <t>103</t>
    </r>
    <r>
      <rPr>
        <sz val="12"/>
        <color indexed="8"/>
        <rFont val="仿宋"/>
        <charset val="134"/>
      </rPr>
      <t>室</t>
    </r>
  </si>
  <si>
    <t>杨燕</t>
  </si>
  <si>
    <t>610525****11060865</t>
  </si>
  <si>
    <t>西安市石油机械设备有限公司</t>
  </si>
  <si>
    <t>韩秉诺</t>
  </si>
  <si>
    <t>610112****02153513</t>
  </si>
  <si>
    <t>鲁玉梅</t>
  </si>
  <si>
    <t>622301****10170345</t>
  </si>
  <si>
    <t>在家带娃</t>
  </si>
  <si>
    <t>马志远</t>
  </si>
  <si>
    <t>622301****03040352</t>
  </si>
  <si>
    <t>凉州区西营镇红星九年制学校</t>
  </si>
  <si>
    <r>
      <t>甘肃省武威市凉州区北关西路2</t>
    </r>
    <r>
      <rPr>
        <sz val="12"/>
        <color indexed="8"/>
        <rFont val="仿宋"/>
        <charset val="134"/>
      </rPr>
      <t>85号9栋2单元501室</t>
    </r>
  </si>
  <si>
    <t>葛庆</t>
  </si>
  <si>
    <t>342221****02283015</t>
  </si>
  <si>
    <t>西安曲江新区葛庆粥访</t>
  </si>
  <si>
    <r>
      <t>未央区二府庄</t>
    </r>
    <r>
      <rPr>
        <sz val="12"/>
        <color rgb="FF000000"/>
        <rFont val="仿宋"/>
        <charset val="134"/>
      </rPr>
      <t>1</t>
    </r>
    <r>
      <rPr>
        <sz val="12"/>
        <color indexed="8"/>
        <rFont val="仿宋"/>
        <charset val="134"/>
      </rPr>
      <t>号付</t>
    </r>
    <r>
      <rPr>
        <sz val="12"/>
        <color rgb="FF000000"/>
        <rFont val="仿宋"/>
        <charset val="134"/>
      </rPr>
      <t>1</t>
    </r>
    <r>
      <rPr>
        <sz val="12"/>
        <color indexed="8"/>
        <rFont val="仿宋"/>
        <charset val="134"/>
      </rPr>
      <t>号</t>
    </r>
  </si>
  <si>
    <t>刘艳</t>
  </si>
  <si>
    <t>320382****03068400</t>
  </si>
  <si>
    <r>
      <t>安徽省宿州市上山砀县葛集镇葛套</t>
    </r>
    <r>
      <rPr>
        <sz val="12"/>
        <color rgb="FF000000"/>
        <rFont val="仿宋"/>
        <charset val="134"/>
      </rPr>
      <t>025</t>
    </r>
  </si>
  <si>
    <t>葛家辰</t>
  </si>
  <si>
    <t>341321****04193034</t>
  </si>
  <si>
    <t>张文华</t>
  </si>
  <si>
    <t>410221****09055927</t>
  </si>
  <si>
    <t>美容</t>
  </si>
  <si>
    <t>王鲁川</t>
  </si>
  <si>
    <t>610112****02102012</t>
  </si>
  <si>
    <t>西安宜宣物业</t>
  </si>
  <si>
    <t>西安市未央区泘沱寨7队37号</t>
  </si>
  <si>
    <t>谭家</t>
  </si>
  <si>
    <t>秦艳红</t>
  </si>
  <si>
    <t>612501****06047867</t>
  </si>
  <si>
    <t>西安市未央区渭清南路28号</t>
  </si>
  <si>
    <t>董鹏飞</t>
  </si>
  <si>
    <t>610324****10282052</t>
  </si>
  <si>
    <t>电焊工（零工）</t>
  </si>
  <si>
    <t>宝鸡市扶风县杏林镇汤房村董家堡076号</t>
  </si>
  <si>
    <t>牛艺蓉</t>
  </si>
  <si>
    <t>142731****02036362</t>
  </si>
  <si>
    <t>陕西非凡聚力食品有限公司</t>
  </si>
  <si>
    <t>渭清南路28号</t>
  </si>
  <si>
    <t>莫雪花</t>
  </si>
  <si>
    <t>612322****0101512X</t>
  </si>
  <si>
    <t>西安市旅游信息咨询中心</t>
  </si>
  <si>
    <t>未央区谭家街道谭家社区</t>
  </si>
  <si>
    <t>方誉溪</t>
  </si>
  <si>
    <t>610722****05304717</t>
  </si>
  <si>
    <t>方月溪</t>
  </si>
  <si>
    <t>610112****09052020</t>
  </si>
  <si>
    <t>杨丹丹</t>
  </si>
  <si>
    <t>612501****09028181</t>
  </si>
  <si>
    <t>西安雁塔欢乐口腔医院</t>
  </si>
  <si>
    <t>西安市未央区未央宫派出所</t>
  </si>
  <si>
    <t>未央宫</t>
  </si>
  <si>
    <t>张飞</t>
  </si>
  <si>
    <t>411422****04121255</t>
  </si>
  <si>
    <t>西安东搜网络科技有限公司</t>
  </si>
  <si>
    <t>西安市未央区二环北路西段288号附2号</t>
  </si>
  <si>
    <t>王娟</t>
  </si>
  <si>
    <t>610321****02263622</t>
  </si>
  <si>
    <t>阳光台365幼儿园</t>
  </si>
  <si>
    <t>未央区未央宫街道青门新区</t>
  </si>
  <si>
    <t>郭超</t>
  </si>
  <si>
    <t>610104****08062613</t>
  </si>
  <si>
    <t>西安市公交三公司</t>
  </si>
  <si>
    <t>李亮</t>
  </si>
  <si>
    <t>513721****07318350</t>
  </si>
  <si>
    <t>陕西宗泰装饰工程有限公司</t>
  </si>
  <si>
    <t>西安市未央区朱宏路北段98号</t>
  </si>
  <si>
    <t>汉城</t>
  </si>
  <si>
    <t>王妮</t>
  </si>
  <si>
    <t>610430****0525156X</t>
  </si>
  <si>
    <t>陕西省淳化县方里镇夕阳村010号</t>
  </si>
  <si>
    <t>李俊臣</t>
  </si>
  <si>
    <t>610430****05271514</t>
  </si>
  <si>
    <t>李子钰</t>
  </si>
  <si>
    <t>610430****02281540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</si>
</sst>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61">
    <font>
      <sz val="11"/>
      <color theme="1"/>
      <name val="Tahoma"/>
      <charset val="134"/>
    </font>
    <font>
      <b/>
      <sz val="10"/>
      <color indexed="8"/>
      <name val="Arial"/>
      <charset val="134"/>
    </font>
    <font>
      <b/>
      <sz val="24"/>
      <name val="宋体"/>
      <charset val="134"/>
    </font>
    <font>
      <b/>
      <sz val="24"/>
      <name val="宋体"/>
      <charset val="134"/>
    </font>
    <font>
      <b/>
      <sz val="18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2"/>
      <color rgb="FF000000"/>
      <name val="仿宋"/>
      <charset val="134"/>
    </font>
    <font>
      <sz val="12"/>
      <color indexed="8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b/>
      <sz val="11"/>
      <color theme="1"/>
      <name val="宋体"/>
      <charset val="134"/>
    </font>
    <font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8"/>
      <name val="Tahoma"/>
      <charset val="129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Tahoma"/>
      <charset val="129"/>
    </font>
    <font>
      <sz val="11"/>
      <color theme="1"/>
      <name val="Tahoma"/>
      <charset val="129"/>
    </font>
    <font>
      <sz val="11"/>
      <color indexed="8"/>
      <name val="Tahoma"/>
      <charset val="134"/>
    </font>
    <font>
      <sz val="11"/>
      <color rgb="FF000000"/>
      <name val="Tahoma"/>
      <charset val="134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Tahoma"/>
      <charset val="129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9"/>
      <name val="Tahoma"/>
      <charset val="129"/>
    </font>
    <font>
      <sz val="11"/>
      <color rgb="FF9C0006"/>
      <name val="Tahoma"/>
      <charset val="129"/>
    </font>
    <font>
      <sz val="11"/>
      <name val="Tahoma"/>
      <charset val="134"/>
    </font>
    <font>
      <sz val="12"/>
      <name val="宋体"/>
      <charset val="134"/>
    </font>
    <font>
      <sz val="11"/>
      <color rgb="FF9C6500"/>
      <name val="Tahoma"/>
      <charset val="129"/>
    </font>
    <font>
      <b/>
      <sz val="15"/>
      <color theme="3"/>
      <name val="Tahoma"/>
      <charset val="129"/>
    </font>
    <font>
      <b/>
      <sz val="13"/>
      <color theme="3"/>
      <name val="Tahoma"/>
      <charset val="129"/>
    </font>
    <font>
      <b/>
      <sz val="11"/>
      <color theme="3"/>
      <name val="Tahoma"/>
      <charset val="129"/>
    </font>
    <font>
      <b/>
      <sz val="11"/>
      <color indexed="9"/>
      <name val="Tahoma"/>
      <charset val="129"/>
    </font>
    <font>
      <sz val="18"/>
      <color theme="3"/>
      <name val="Tahoma"/>
      <charset val="129"/>
    </font>
    <font>
      <sz val="11"/>
      <color rgb="FF3F3F76"/>
      <name val="Tahoma"/>
      <charset val="129"/>
    </font>
    <font>
      <sz val="12"/>
      <name val="宋体"/>
      <charset val="134"/>
    </font>
    <font>
      <i/>
      <sz val="11"/>
      <color rgb="FF7F7F7F"/>
      <name val="Tahoma"/>
      <charset val="129"/>
    </font>
    <font>
      <sz val="11"/>
      <color indexed="10"/>
      <name val="Tahoma"/>
      <charset val="129"/>
    </font>
    <font>
      <sz val="11"/>
      <color rgb="FF006100"/>
      <name val="Tahoma"/>
      <charset val="129"/>
    </font>
    <font>
      <b/>
      <sz val="11"/>
      <color indexed="8"/>
      <name val="Tahoma"/>
      <charset val="129"/>
    </font>
    <font>
      <sz val="11"/>
      <color rgb="FFFA7D00"/>
      <name val="Tahoma"/>
      <charset val="129"/>
    </font>
  </fonts>
  <fills count="6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63377788629"/>
        <bgColor indexed="64"/>
      </patternFill>
    </fill>
    <fill>
      <patternFill patternType="solid">
        <fgColor theme="6" tint="0.59996337778862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6337778862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63377788629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6337778862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6337778862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indexed="8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rgb="FFACCCEA"/>
      </bottom>
      <diagonal/>
    </border>
    <border>
      <left/>
      <right/>
      <top/>
      <bottom style="medium">
        <color theme="4" tint="0.399975585192419"/>
      </bottom>
      <diagonal/>
    </border>
  </borders>
  <cellStyleXfs count="408">
    <xf numFmtId="0" fontId="0" fillId="0" borderId="0">
      <alignment vertical="center"/>
    </xf>
    <xf numFmtId="0" fontId="22" fillId="0" borderId="0">
      <alignment vertical="center"/>
    </xf>
    <xf numFmtId="42" fontId="31" fillId="0" borderId="0" applyFont="0" applyFill="0" applyBorder="0" applyAlignment="0" applyProtection="0">
      <alignment vertical="center"/>
    </xf>
    <xf numFmtId="0" fontId="33" fillId="17" borderId="10" applyNumberFormat="0" applyProtection="0"/>
    <xf numFmtId="0" fontId="17" fillId="10" borderId="0" applyNumberFormat="0" applyBorder="0" applyAlignment="0" applyProtection="0">
      <alignment vertical="center"/>
    </xf>
    <xf numFmtId="0" fontId="22" fillId="19" borderId="0" applyNumberFormat="0" applyBorder="0" applyProtection="0"/>
    <xf numFmtId="0" fontId="21" fillId="7" borderId="6" applyNumberFormat="0" applyAlignment="0" applyProtection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44" fontId="31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41" fontId="31" fillId="0" borderId="0" applyFont="0" applyFill="0" applyBorder="0" applyAlignment="0" applyProtection="0">
      <alignment vertical="center"/>
    </xf>
    <xf numFmtId="0" fontId="39" fillId="17" borderId="6" applyNumberFormat="0" applyProtection="0"/>
    <xf numFmtId="0" fontId="17" fillId="2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4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29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44" fillId="31" borderId="0" applyNumberFormat="0" applyBorder="0" applyProtection="0"/>
    <xf numFmtId="0" fontId="26" fillId="0" borderId="0" applyNumberFormat="0" applyFill="0" applyBorder="0" applyAlignment="0" applyProtection="0">
      <alignment vertical="center"/>
    </xf>
    <xf numFmtId="0" fontId="45" fillId="32" borderId="0" applyNumberFormat="0" applyBorder="0" applyProtection="0"/>
    <xf numFmtId="0" fontId="22" fillId="8" borderId="0" applyNumberFormat="0" applyBorder="0" applyProtection="0"/>
    <xf numFmtId="0" fontId="34" fillId="0" borderId="0">
      <alignment vertical="center"/>
    </xf>
    <xf numFmtId="0" fontId="38" fillId="0" borderId="0">
      <alignment vertical="center"/>
    </xf>
    <xf numFmtId="0" fontId="31" fillId="26" borderId="12" applyNumberFormat="0" applyFont="0" applyAlignment="0" applyProtection="0">
      <alignment vertical="center"/>
    </xf>
    <xf numFmtId="0" fontId="22" fillId="0" borderId="0">
      <alignment vertical="center"/>
    </xf>
    <xf numFmtId="0" fontId="29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46" fillId="0" borderId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22" fillId="33" borderId="0" applyNumberFormat="0" applyBorder="0" applyProtection="0"/>
    <xf numFmtId="0" fontId="30" fillId="0" borderId="9" applyNumberFormat="0" applyFill="0" applyAlignment="0" applyProtection="0">
      <alignment vertical="center"/>
    </xf>
    <xf numFmtId="0" fontId="22" fillId="34" borderId="0" applyNumberFormat="0" applyBorder="0" applyProtection="0"/>
    <xf numFmtId="0" fontId="22" fillId="0" borderId="0">
      <alignment vertical="center"/>
    </xf>
    <xf numFmtId="0" fontId="29" fillId="21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2" fillId="0" borderId="0">
      <alignment vertical="center"/>
    </xf>
    <xf numFmtId="0" fontId="29" fillId="1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4" fillId="11" borderId="7" applyNumberFormat="0" applyAlignment="0" applyProtection="0">
      <alignment vertical="center"/>
    </xf>
    <xf numFmtId="0" fontId="46" fillId="0" borderId="0" applyProtection="0">
      <alignment vertical="center"/>
    </xf>
    <xf numFmtId="0" fontId="38" fillId="0" borderId="0">
      <alignment vertical="center"/>
    </xf>
    <xf numFmtId="0" fontId="42" fillId="11" borderId="6" applyNumberFormat="0" applyAlignment="0" applyProtection="0">
      <alignment vertical="center"/>
    </xf>
    <xf numFmtId="0" fontId="28" fillId="13" borderId="8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2" fillId="18" borderId="0" applyNumberFormat="0" applyBorder="0" applyProtection="0"/>
    <xf numFmtId="0" fontId="29" fillId="24" borderId="0" applyNumberFormat="0" applyBorder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44" fillId="35" borderId="0" applyNumberFormat="0" applyBorder="0" applyProtection="0"/>
    <xf numFmtId="0" fontId="40" fillId="2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2" fillId="36" borderId="0" applyNumberFormat="0" applyBorder="0" applyProtection="0"/>
    <xf numFmtId="0" fontId="29" fillId="38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22" fillId="41" borderId="0" applyNumberFormat="0" applyBorder="0" applyProtection="0"/>
    <xf numFmtId="0" fontId="17" fillId="43" borderId="0" applyNumberFormat="0" applyBorder="0" applyAlignment="0" applyProtection="0">
      <alignment vertical="center"/>
    </xf>
    <xf numFmtId="0" fontId="33" fillId="17" borderId="10" applyNumberFormat="0" applyProtection="0"/>
    <xf numFmtId="0" fontId="17" fillId="12" borderId="0" applyNumberFormat="0" applyBorder="0" applyAlignment="0" applyProtection="0">
      <alignment vertical="center"/>
    </xf>
    <xf numFmtId="0" fontId="22" fillId="44" borderId="0" applyNumberFormat="0" applyBorder="0" applyProtection="0"/>
    <xf numFmtId="0" fontId="17" fillId="45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3" fillId="17" borderId="10" applyNumberFormat="0" applyProtection="0"/>
    <xf numFmtId="0" fontId="17" fillId="15" borderId="0" applyNumberFormat="0" applyBorder="0" applyAlignment="0" applyProtection="0">
      <alignment vertical="center"/>
    </xf>
    <xf numFmtId="0" fontId="22" fillId="47" borderId="0" applyNumberFormat="0" applyBorder="0" applyProtection="0"/>
    <xf numFmtId="0" fontId="39" fillId="17" borderId="6" applyNumberFormat="0" applyProtection="0"/>
    <xf numFmtId="0" fontId="17" fillId="4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39" fillId="17" borderId="6" applyNumberFormat="0" applyProtection="0"/>
    <xf numFmtId="0" fontId="17" fillId="27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9" fillId="4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48" fillId="50" borderId="0" applyNumberFormat="0" applyBorder="0" applyProtection="0"/>
    <xf numFmtId="0" fontId="17" fillId="37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9" fillId="39" borderId="0" applyNumberFormat="0" applyBorder="0" applyAlignment="0" applyProtection="0">
      <alignment vertical="center"/>
    </xf>
    <xf numFmtId="0" fontId="22" fillId="0" borderId="0">
      <alignment vertical="center"/>
    </xf>
    <xf numFmtId="0" fontId="45" fillId="32" borderId="0" applyNumberFormat="0" applyBorder="0" applyProtection="0"/>
    <xf numFmtId="0" fontId="22" fillId="22" borderId="0" applyNumberFormat="0" applyBorder="0" applyProtection="0"/>
    <xf numFmtId="0" fontId="45" fillId="32" borderId="0" applyNumberFormat="0" applyBorder="0" applyProtection="0"/>
    <xf numFmtId="0" fontId="22" fillId="42" borderId="0" applyNumberFormat="0" applyBorder="0" applyProtection="0"/>
    <xf numFmtId="0" fontId="22" fillId="51" borderId="0" applyNumberFormat="0" applyBorder="0" applyProtection="0"/>
    <xf numFmtId="0" fontId="34" fillId="0" borderId="0">
      <alignment vertical="center"/>
    </xf>
    <xf numFmtId="0" fontId="44" fillId="52" borderId="0" applyNumberFormat="0" applyBorder="0" applyProtection="0"/>
    <xf numFmtId="0" fontId="44" fillId="53" borderId="0" applyNumberFormat="0" applyBorder="0" applyProtection="0"/>
    <xf numFmtId="0" fontId="22" fillId="0" borderId="0">
      <alignment vertical="center"/>
    </xf>
    <xf numFmtId="0" fontId="22" fillId="0" borderId="0">
      <alignment vertical="center"/>
    </xf>
    <xf numFmtId="0" fontId="44" fillId="54" borderId="0" applyNumberFormat="0" applyBorder="0" applyProtection="0"/>
    <xf numFmtId="0" fontId="44" fillId="55" borderId="0" applyNumberFormat="0" applyBorder="0" applyProtection="0"/>
    <xf numFmtId="0" fontId="44" fillId="56" borderId="0" applyNumberFormat="0" applyBorder="0" applyProtection="0"/>
    <xf numFmtId="0" fontId="22" fillId="0" borderId="0">
      <alignment vertical="center"/>
    </xf>
    <xf numFmtId="0" fontId="22" fillId="0" borderId="0">
      <alignment vertical="center"/>
    </xf>
    <xf numFmtId="0" fontId="49" fillId="0" borderId="14" applyNumberFormat="0" applyFill="0" applyProtection="0"/>
    <xf numFmtId="0" fontId="22" fillId="0" borderId="0">
      <alignment vertical="center"/>
    </xf>
    <xf numFmtId="0" fontId="22" fillId="0" borderId="0">
      <alignment vertical="center"/>
    </xf>
    <xf numFmtId="0" fontId="49" fillId="0" borderId="14" applyNumberFormat="0" applyFill="0" applyProtection="0"/>
    <xf numFmtId="0" fontId="22" fillId="0" borderId="0">
      <alignment vertical="center"/>
    </xf>
    <xf numFmtId="0" fontId="22" fillId="0" borderId="0">
      <alignment vertical="center"/>
    </xf>
    <xf numFmtId="0" fontId="49" fillId="0" borderId="14" applyNumberFormat="0" applyFill="0" applyProtection="0"/>
    <xf numFmtId="0" fontId="34" fillId="0" borderId="0">
      <alignment vertical="center"/>
    </xf>
    <xf numFmtId="0" fontId="50" fillId="0" borderId="15" applyNumberFormat="0" applyFill="0" applyProtection="0"/>
    <xf numFmtId="0" fontId="34" fillId="0" borderId="0">
      <alignment vertical="center"/>
    </xf>
    <xf numFmtId="0" fontId="50" fillId="0" borderId="15" applyNumberFormat="0" applyFill="0" applyProtection="0"/>
    <xf numFmtId="0" fontId="50" fillId="0" borderId="15" applyNumberFormat="0" applyFill="0" applyProtection="0"/>
    <xf numFmtId="0" fontId="51" fillId="0" borderId="16" applyNumberFormat="0" applyFill="0" applyProtection="0"/>
    <xf numFmtId="0" fontId="51" fillId="0" borderId="16" applyNumberFormat="0" applyFill="0" applyProtection="0"/>
    <xf numFmtId="0" fontId="51" fillId="0" borderId="16" applyNumberFormat="0" applyFill="0" applyProtection="0"/>
    <xf numFmtId="0" fontId="51" fillId="0" borderId="0" applyNumberFormat="0" applyFill="0" applyBorder="0" applyProtection="0"/>
    <xf numFmtId="0" fontId="51" fillId="0" borderId="0" applyNumberFormat="0" applyFill="0" applyBorder="0" applyProtection="0"/>
    <xf numFmtId="0" fontId="52" fillId="57" borderId="8" applyNumberFormat="0" applyProtection="0"/>
    <xf numFmtId="0" fontId="51" fillId="0" borderId="0" applyNumberFormat="0" applyFill="0" applyBorder="0" applyProtection="0"/>
    <xf numFmtId="0" fontId="53" fillId="0" borderId="0" applyNumberFormat="0" applyFill="0" applyBorder="0" applyProtection="0"/>
    <xf numFmtId="0" fontId="53" fillId="0" borderId="0" applyNumberFormat="0" applyFill="0" applyBorder="0" applyProtection="0"/>
    <xf numFmtId="0" fontId="53" fillId="0" borderId="0" applyNumberFormat="0" applyFill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4" fillId="0" borderId="0">
      <alignment vertical="center"/>
    </xf>
    <xf numFmtId="0" fontId="47" fillId="0" borderId="0"/>
    <xf numFmtId="0" fontId="34" fillId="0" borderId="0">
      <alignment vertical="center"/>
    </xf>
    <xf numFmtId="0" fontId="0" fillId="0" borderId="0">
      <alignment vertical="center"/>
    </xf>
    <xf numFmtId="0" fontId="47" fillId="0" borderId="0">
      <alignment vertical="center"/>
    </xf>
    <xf numFmtId="0" fontId="36" fillId="0" borderId="0">
      <alignment vertical="center"/>
    </xf>
    <xf numFmtId="0" fontId="22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2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47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47" fillId="0" borderId="0"/>
    <xf numFmtId="0" fontId="22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7" fillId="0" borderId="0"/>
    <xf numFmtId="0" fontId="54" fillId="58" borderId="6" applyNumberFormat="0" applyProtection="0"/>
    <xf numFmtId="0" fontId="47" fillId="0" borderId="0"/>
    <xf numFmtId="0" fontId="54" fillId="58" borderId="6" applyNumberFormat="0" applyProtection="0"/>
    <xf numFmtId="0" fontId="4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0" borderId="0" applyProtection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46" fillId="0" borderId="0" applyProtection="0">
      <alignment vertical="center"/>
    </xf>
    <xf numFmtId="0" fontId="34" fillId="0" borderId="0">
      <alignment vertical="center"/>
    </xf>
    <xf numFmtId="0" fontId="47" fillId="0" borderId="0"/>
    <xf numFmtId="0" fontId="34" fillId="0" borderId="0">
      <alignment vertical="center"/>
    </xf>
    <xf numFmtId="0" fontId="22" fillId="0" borderId="0">
      <alignment vertical="center"/>
    </xf>
    <xf numFmtId="0" fontId="34" fillId="0" borderId="0">
      <alignment vertical="center"/>
    </xf>
    <xf numFmtId="0" fontId="22" fillId="0" borderId="0">
      <alignment vertical="center"/>
    </xf>
    <xf numFmtId="0" fontId="34" fillId="0" borderId="0">
      <alignment vertical="center"/>
    </xf>
    <xf numFmtId="0" fontId="22" fillId="0" borderId="0">
      <alignment vertical="center"/>
    </xf>
    <xf numFmtId="0" fontId="34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35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47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35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36" fillId="0" borderId="0">
      <alignment vertical="center"/>
    </xf>
    <xf numFmtId="0" fontId="56" fillId="0" borderId="0" applyNumberFormat="0" applyFill="0" applyBorder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34" fillId="0" borderId="0">
      <alignment vertical="center"/>
    </xf>
    <xf numFmtId="0" fontId="38" fillId="0" borderId="0">
      <alignment vertical="center"/>
    </xf>
    <xf numFmtId="0" fontId="57" fillId="0" borderId="0" applyNumberFormat="0" applyFill="0" applyBorder="0" applyProtection="0"/>
    <xf numFmtId="0" fontId="38" fillId="0" borderId="0">
      <alignment vertical="center"/>
    </xf>
    <xf numFmtId="0" fontId="47" fillId="0" borderId="0">
      <alignment vertical="center"/>
    </xf>
    <xf numFmtId="0" fontId="34" fillId="0" borderId="0">
      <alignment vertical="center"/>
    </xf>
    <xf numFmtId="0" fontId="57" fillId="0" borderId="0" applyNumberFormat="0" applyFill="0" applyBorder="0" applyProtection="0"/>
    <xf numFmtId="0" fontId="38" fillId="0" borderId="0">
      <alignment vertical="center"/>
    </xf>
    <xf numFmtId="0" fontId="47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6" fillId="0" borderId="0" applyProtection="0">
      <alignment vertical="center"/>
    </xf>
    <xf numFmtId="0" fontId="46" fillId="0" borderId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6" fillId="0" borderId="0">
      <alignment vertical="center"/>
    </xf>
    <xf numFmtId="0" fontId="46" fillId="0" borderId="0" applyProtection="0">
      <alignment vertical="center"/>
    </xf>
    <xf numFmtId="0" fontId="36" fillId="0" borderId="0">
      <alignment vertical="center"/>
    </xf>
    <xf numFmtId="0" fontId="46" fillId="0" borderId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8" fillId="0" borderId="0">
      <alignment vertical="center"/>
    </xf>
    <xf numFmtId="0" fontId="34" fillId="0" borderId="0">
      <alignment vertical="center"/>
    </xf>
    <xf numFmtId="0" fontId="38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8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57" fillId="0" borderId="0" applyNumberFormat="0" applyFill="0" applyBorder="0" applyProtection="0"/>
    <xf numFmtId="0" fontId="38" fillId="0" borderId="0">
      <alignment vertical="center"/>
    </xf>
    <xf numFmtId="0" fontId="47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8" fillId="59" borderId="0" applyNumberFormat="0" applyBorder="0" applyProtection="0"/>
    <xf numFmtId="0" fontId="58" fillId="59" borderId="0" applyNumberFormat="0" applyBorder="0" applyProtection="0"/>
    <xf numFmtId="0" fontId="58" fillId="59" borderId="0" applyNumberFormat="0" applyBorder="0" applyProtection="0"/>
    <xf numFmtId="0" fontId="59" fillId="0" borderId="11" applyNumberFormat="0" applyFill="0" applyProtection="0"/>
    <xf numFmtId="0" fontId="59" fillId="0" borderId="11" applyNumberFormat="0" applyFill="0" applyProtection="0"/>
    <xf numFmtId="0" fontId="59" fillId="0" borderId="11" applyNumberFormat="0" applyFill="0" applyProtection="0"/>
    <xf numFmtId="0" fontId="52" fillId="57" borderId="8" applyNumberFormat="0" applyProtection="0"/>
    <xf numFmtId="0" fontId="52" fillId="57" borderId="8" applyNumberFormat="0" applyProtection="0"/>
    <xf numFmtId="0" fontId="56" fillId="0" borderId="0" applyNumberFormat="0" applyFill="0" applyBorder="0" applyProtection="0"/>
    <xf numFmtId="0" fontId="56" fillId="0" borderId="0" applyNumberFormat="0" applyFill="0" applyBorder="0" applyProtection="0"/>
    <xf numFmtId="0" fontId="60" fillId="0" borderId="13" applyNumberFormat="0" applyFill="0" applyProtection="0"/>
    <xf numFmtId="0" fontId="22" fillId="60" borderId="12" applyNumberFormat="0" applyFont="0" applyProtection="0"/>
    <xf numFmtId="0" fontId="44" fillId="61" borderId="0" applyNumberFormat="0" applyBorder="0" applyProtection="0"/>
    <xf numFmtId="0" fontId="44" fillId="62" borderId="0" applyNumberFormat="0" applyBorder="0" applyProtection="0"/>
    <xf numFmtId="0" fontId="44" fillId="63" borderId="0" applyNumberFormat="0" applyBorder="0" applyProtection="0"/>
    <xf numFmtId="0" fontId="44" fillId="64" borderId="0" applyNumberFormat="0" applyBorder="0" applyProtection="0"/>
    <xf numFmtId="0" fontId="44" fillId="65" borderId="0" applyNumberFormat="0" applyBorder="0" applyProtection="0"/>
    <xf numFmtId="0" fontId="48" fillId="50" borderId="0" applyNumberFormat="0" applyBorder="0" applyProtection="0"/>
    <xf numFmtId="0" fontId="48" fillId="50" borderId="0" applyNumberFormat="0" applyBorder="0" applyProtection="0"/>
    <xf numFmtId="0" fontId="54" fillId="58" borderId="6" applyNumberFormat="0" applyProtection="0"/>
  </cellStyleXfs>
  <cellXfs count="67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/>
    <xf numFmtId="0" fontId="1" fillId="0" borderId="0" xfId="0" applyNumberFormat="1" applyFont="1" applyAlignment="1"/>
    <xf numFmtId="0" fontId="2" fillId="2" borderId="1" xfId="206" applyNumberFormat="1" applyFont="1" applyFill="1" applyBorder="1" applyAlignment="1">
      <alignment horizontal="center" vertical="center" wrapText="1"/>
    </xf>
    <xf numFmtId="0" fontId="3" fillId="2" borderId="2" xfId="206" applyNumberFormat="1" applyFont="1" applyFill="1" applyBorder="1" applyAlignment="1">
      <alignment horizontal="center" vertical="center" wrapText="1"/>
    </xf>
    <xf numFmtId="0" fontId="4" fillId="2" borderId="3" xfId="206" applyFont="1" applyFill="1" applyBorder="1" applyAlignment="1">
      <alignment horizontal="center" vertical="center" wrapText="1"/>
    </xf>
    <xf numFmtId="0" fontId="5" fillId="2" borderId="3" xfId="206" applyFont="1" applyFill="1" applyBorder="1" applyAlignment="1">
      <alignment horizontal="center" vertical="center" wrapText="1"/>
    </xf>
    <xf numFmtId="0" fontId="5" fillId="2" borderId="3" xfId="206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4" xfId="214" applyFont="1" applyBorder="1" applyAlignment="1">
      <alignment horizontal="center" vertical="center"/>
    </xf>
    <xf numFmtId="0" fontId="10" fillId="0" borderId="4" xfId="132" applyFont="1" applyBorder="1" applyAlignment="1">
      <alignment horizontal="center" vertical="center"/>
    </xf>
    <xf numFmtId="0" fontId="10" fillId="0" borderId="4" xfId="216" applyNumberFormat="1" applyFont="1" applyBorder="1" applyAlignment="1">
      <alignment horizontal="center" vertical="center"/>
    </xf>
    <xf numFmtId="0" fontId="9" fillId="0" borderId="4" xfId="216" applyFont="1" applyBorder="1" applyAlignment="1">
      <alignment horizontal="center" vertical="center"/>
    </xf>
    <xf numFmtId="0" fontId="9" fillId="0" borderId="4" xfId="218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265" applyFont="1" applyBorder="1" applyAlignment="1">
      <alignment horizontal="center" vertical="center"/>
    </xf>
    <xf numFmtId="0" fontId="8" fillId="0" borderId="4" xfId="275" applyFont="1" applyFill="1" applyBorder="1" applyAlignment="1">
      <alignment horizontal="center" vertical="center"/>
    </xf>
    <xf numFmtId="49" fontId="10" fillId="0" borderId="4" xfId="336" applyNumberFormat="1" applyFont="1" applyBorder="1" applyAlignment="1" applyProtection="1">
      <alignment horizontal="center" vertical="center"/>
    </xf>
    <xf numFmtId="0" fontId="9" fillId="0" borderId="4" xfId="258" applyFont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9" fillId="0" borderId="4" xfId="159" applyFont="1" applyBorder="1" applyAlignment="1">
      <alignment horizontal="center" vertical="center"/>
    </xf>
    <xf numFmtId="0" fontId="10" fillId="0" borderId="4" xfId="159" applyFont="1" applyBorder="1" applyAlignment="1">
      <alignment horizontal="center" vertical="center"/>
    </xf>
    <xf numFmtId="0" fontId="12" fillId="0" borderId="4" xfId="159" applyFont="1" applyBorder="1" applyAlignment="1">
      <alignment horizontal="center" vertical="center"/>
    </xf>
    <xf numFmtId="0" fontId="9" fillId="0" borderId="4" xfId="7" applyFont="1" applyBorder="1" applyAlignment="1">
      <alignment horizontal="center" vertical="center"/>
    </xf>
    <xf numFmtId="0" fontId="13" fillId="0" borderId="4" xfId="7" applyFont="1" applyBorder="1" applyAlignment="1">
      <alignment horizontal="center" vertical="center"/>
    </xf>
    <xf numFmtId="49" fontId="9" fillId="0" borderId="4" xfId="161" applyNumberFormat="1" applyFont="1" applyBorder="1" applyAlignment="1">
      <alignment horizontal="center" vertical="center" wrapText="1"/>
    </xf>
    <xf numFmtId="0" fontId="9" fillId="0" borderId="4" xfId="337" applyFont="1" applyBorder="1" applyAlignment="1">
      <alignment horizontal="center" vertical="center"/>
    </xf>
    <xf numFmtId="0" fontId="13" fillId="0" borderId="4" xfId="337" applyFont="1" applyBorder="1" applyAlignment="1">
      <alignment horizontal="center" vertical="center"/>
    </xf>
    <xf numFmtId="49" fontId="9" fillId="0" borderId="4" xfId="340" applyNumberFormat="1" applyFont="1" applyBorder="1" applyAlignment="1">
      <alignment horizontal="center" vertical="center" wrapText="1"/>
    </xf>
    <xf numFmtId="0" fontId="14" fillId="0" borderId="4" xfId="160" applyFont="1" applyFill="1" applyBorder="1" applyAlignment="1">
      <alignment horizontal="center" vertical="center"/>
    </xf>
    <xf numFmtId="0" fontId="10" fillId="0" borderId="4" xfId="367" applyFont="1" applyFill="1" applyBorder="1" applyAlignment="1">
      <alignment horizontal="center" vertical="center"/>
    </xf>
    <xf numFmtId="0" fontId="9" fillId="0" borderId="4" xfId="367" applyFont="1" applyFill="1" applyBorder="1" applyAlignment="1">
      <alignment horizontal="center" vertical="center"/>
    </xf>
    <xf numFmtId="0" fontId="10" fillId="0" borderId="4" xfId="367" applyFont="1" applyFill="1" applyBorder="1" applyAlignment="1">
      <alignment horizontal="center" vertical="center" wrapText="1"/>
    </xf>
    <xf numFmtId="0" fontId="10" fillId="0" borderId="4" xfId="308" applyFont="1" applyFill="1" applyBorder="1" applyAlignment="1">
      <alignment horizontal="center" vertical="center"/>
    </xf>
    <xf numFmtId="0" fontId="14" fillId="0" borderId="4" xfId="308" applyFont="1" applyFill="1" applyBorder="1" applyAlignment="1">
      <alignment horizontal="center" vertical="center"/>
    </xf>
    <xf numFmtId="0" fontId="14" fillId="0" borderId="4" xfId="163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4" fillId="0" borderId="4" xfId="369" applyFont="1" applyFill="1" applyBorder="1" applyAlignment="1">
      <alignment horizontal="center" vertical="center"/>
    </xf>
    <xf numFmtId="0" fontId="9" fillId="0" borderId="4" xfId="369" applyFont="1" applyFill="1" applyBorder="1" applyAlignment="1">
      <alignment horizontal="center" vertical="center"/>
    </xf>
    <xf numFmtId="0" fontId="14" fillId="0" borderId="4" xfId="369" applyFont="1" applyFill="1" applyBorder="1" applyAlignment="1">
      <alignment horizontal="center" vertical="center" wrapText="1"/>
    </xf>
    <xf numFmtId="0" fontId="10" fillId="0" borderId="4" xfId="369" applyFont="1" applyFill="1" applyBorder="1" applyAlignment="1">
      <alignment horizontal="center" vertical="center" wrapText="1"/>
    </xf>
    <xf numFmtId="0" fontId="14" fillId="3" borderId="4" xfId="369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15" fillId="0" borderId="4" xfId="0" applyFont="1" applyBorder="1" applyAlignment="1"/>
    <xf numFmtId="0" fontId="16" fillId="0" borderId="4" xfId="132" applyFont="1" applyFill="1" applyBorder="1" applyAlignment="1">
      <alignment horizontal="center" vertical="center"/>
    </xf>
    <xf numFmtId="0" fontId="9" fillId="0" borderId="4" xfId="259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7" fillId="0" borderId="4" xfId="270" applyFont="1" applyBorder="1" applyAlignment="1">
      <alignment horizontal="center" vertical="center"/>
    </xf>
    <xf numFmtId="0" fontId="8" fillId="0" borderId="4" xfId="8" applyFont="1" applyFill="1" applyBorder="1" applyAlignment="1">
      <alignment horizontal="center" vertical="center"/>
    </xf>
    <xf numFmtId="0" fontId="14" fillId="0" borderId="4" xfId="342" applyFont="1" applyBorder="1" applyAlignment="1">
      <alignment horizontal="center" vertical="center"/>
    </xf>
    <xf numFmtId="0" fontId="9" fillId="0" borderId="4" xfId="264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4" xfId="167" applyFont="1" applyBorder="1" applyAlignment="1">
      <alignment horizontal="center" vertical="center"/>
    </xf>
    <xf numFmtId="0" fontId="9" fillId="0" borderId="4" xfId="299" applyFont="1" applyBorder="1" applyAlignment="1">
      <alignment horizontal="center" vertical="center"/>
    </xf>
    <xf numFmtId="49" fontId="9" fillId="0" borderId="4" xfId="335" applyNumberFormat="1" applyFont="1" applyBorder="1" applyAlignment="1">
      <alignment horizontal="center" vertical="center" wrapText="1"/>
    </xf>
    <xf numFmtId="0" fontId="9" fillId="0" borderId="4" xfId="339" applyFont="1" applyBorder="1" applyAlignment="1">
      <alignment horizontal="center" vertical="center"/>
    </xf>
    <xf numFmtId="49" fontId="9" fillId="0" borderId="4" xfId="341" applyNumberFormat="1" applyFont="1" applyBorder="1" applyAlignment="1">
      <alignment horizontal="center" vertical="center" wrapText="1"/>
    </xf>
    <xf numFmtId="0" fontId="14" fillId="0" borderId="4" xfId="164" applyFont="1" applyFill="1" applyBorder="1" applyAlignment="1">
      <alignment horizontal="center" vertical="center"/>
    </xf>
    <xf numFmtId="0" fontId="10" fillId="0" borderId="4" xfId="370" applyFont="1" applyFill="1" applyBorder="1" applyAlignment="1">
      <alignment horizontal="center" vertical="center" wrapText="1"/>
    </xf>
    <xf numFmtId="0" fontId="14" fillId="0" borderId="4" xfId="312" applyFont="1" applyFill="1" applyBorder="1" applyAlignment="1">
      <alignment horizontal="center" vertical="center"/>
    </xf>
    <xf numFmtId="0" fontId="14" fillId="0" borderId="4" xfId="366" applyFont="1" applyFill="1" applyBorder="1" applyAlignment="1">
      <alignment horizontal="center" vertical="center"/>
    </xf>
  </cellXfs>
  <cellStyles count="408">
    <cellStyle name="常规" xfId="0" builtinId="0"/>
    <cellStyle name="常规 3 27" xfId="1"/>
    <cellStyle name="货币[0]" xfId="2" builtinId="7"/>
    <cellStyle name="输出 3" xfId="3"/>
    <cellStyle name="20% - 强调文字颜色 3" xfId="4" builtinId="38"/>
    <cellStyle name="40% - 强调文字3" xfId="5"/>
    <cellStyle name="输入" xfId="6" builtinId="20"/>
    <cellStyle name="常规 44" xfId="7"/>
    <cellStyle name="常规 39" xfId="8"/>
    <cellStyle name="货币" xfId="9" builtinId="4"/>
    <cellStyle name="常规 3 14" xfId="10"/>
    <cellStyle name="常规 2 31" xfId="11"/>
    <cellStyle name="常规 2 26" xfId="12"/>
    <cellStyle name="千位分隔[0]" xfId="13" builtinId="6"/>
    <cellStyle name="计算 2" xfId="14"/>
    <cellStyle name="40% - 强调文字颜色 3" xfId="15" builtinId="39"/>
    <cellStyle name="差" xfId="16" builtinId="27"/>
    <cellStyle name="常规 7 3" xfId="17"/>
    <cellStyle name="千位分隔" xfId="18" builtinId="3"/>
    <cellStyle name="常规 4 13" xfId="19"/>
    <cellStyle name="60% - 强调文字颜色 3" xfId="20" builtinId="40"/>
    <cellStyle name="超链接" xfId="21" builtinId="8"/>
    <cellStyle name="百分比" xfId="22" builtinId="5"/>
    <cellStyle name="强调文字4" xfId="23"/>
    <cellStyle name="已访问的超链接" xfId="24" builtinId="9"/>
    <cellStyle name="差 4" xfId="25"/>
    <cellStyle name="20% - 强调文字3" xfId="26"/>
    <cellStyle name="常规 6 13" xfId="27"/>
    <cellStyle name="常规 6" xfId="28"/>
    <cellStyle name="注释" xfId="29" builtinId="10"/>
    <cellStyle name="常规 4 12" xfId="30"/>
    <cellStyle name="60% - 强调文字颜色 2" xfId="31" builtinId="36"/>
    <cellStyle name="标题 4" xfId="32" builtinId="19"/>
    <cellStyle name="常规 7 26" xfId="33"/>
    <cellStyle name="常规 6 5" xfId="34"/>
    <cellStyle name="警告文本" xfId="35" builtinId="11"/>
    <cellStyle name="常规 5 2" xfId="36"/>
    <cellStyle name="标题" xfId="37" builtinId="15"/>
    <cellStyle name="解释性文本" xfId="38" builtinId="53"/>
    <cellStyle name="标题 1" xfId="39" builtinId="16"/>
    <cellStyle name="20% - 强调文字5" xfId="40"/>
    <cellStyle name="标题 2" xfId="41" builtinId="17"/>
    <cellStyle name="20% - 强调文字6" xfId="42"/>
    <cellStyle name="常规 4 11" xfId="43"/>
    <cellStyle name="60% - 强调文字颜色 1" xfId="44" builtinId="32"/>
    <cellStyle name="标题 3" xfId="45" builtinId="18"/>
    <cellStyle name="常规 4 14" xfId="46"/>
    <cellStyle name="60% - 强调文字颜色 4" xfId="47" builtinId="44"/>
    <cellStyle name="常规 5 22" xfId="48"/>
    <cellStyle name="常规 5 17" xfId="49"/>
    <cellStyle name="输出" xfId="50" builtinId="21"/>
    <cellStyle name="常规 31" xfId="51"/>
    <cellStyle name="常规 26" xfId="52"/>
    <cellStyle name="计算" xfId="53" builtinId="22"/>
    <cellStyle name="检查单元格" xfId="54" builtinId="23"/>
    <cellStyle name="20% - 强调文字颜色 6" xfId="55" builtinId="50"/>
    <cellStyle name="40% - 强调文字6" xfId="56"/>
    <cellStyle name="强调文字颜色 2" xfId="57" builtinId="33"/>
    <cellStyle name="链接单元格" xfId="58" builtinId="24"/>
    <cellStyle name="汇总" xfId="59" builtinId="25"/>
    <cellStyle name="好" xfId="60" builtinId="26"/>
    <cellStyle name="常规 44 3" xfId="61"/>
    <cellStyle name="常规 39 3" xfId="62"/>
    <cellStyle name="60% - 强调文字4" xfId="63"/>
    <cellStyle name="适中" xfId="64" builtinId="28"/>
    <cellStyle name="20% - 强调文字颜色 5" xfId="65" builtinId="46"/>
    <cellStyle name="40% - 强调文字5" xfId="66"/>
    <cellStyle name="强调文字颜色 1" xfId="67" builtinId="29"/>
    <cellStyle name="20% - 强调文字颜色 1" xfId="68" builtinId="30"/>
    <cellStyle name="40% - 强调文字1" xfId="69"/>
    <cellStyle name="40% - 强调文字颜色 1" xfId="70" builtinId="31"/>
    <cellStyle name="输出 2" xfId="71"/>
    <cellStyle name="20% - 强调文字颜色 2" xfId="72" builtinId="34"/>
    <cellStyle name="40% - 强调文字2" xfId="73"/>
    <cellStyle name="40% - 强调文字颜色 2" xfId="74" builtinId="35"/>
    <cellStyle name="强调文字颜色 3" xfId="75" builtinId="37"/>
    <cellStyle name="强调文字颜色 4" xfId="76" builtinId="41"/>
    <cellStyle name="输出 4" xfId="77"/>
    <cellStyle name="20% - 强调文字颜色 4" xfId="78" builtinId="42"/>
    <cellStyle name="40% - 强调文字4" xfId="79"/>
    <cellStyle name="计算 3" xfId="80"/>
    <cellStyle name="40% - 强调文字颜色 4" xfId="81" builtinId="43"/>
    <cellStyle name="强调文字颜色 5" xfId="82" builtinId="45"/>
    <cellStyle name="计算 4" xfId="83"/>
    <cellStyle name="40% - 强调文字颜色 5" xfId="84" builtinId="47"/>
    <cellStyle name="常规 4 20" xfId="85"/>
    <cellStyle name="常规 4 15" xfId="86"/>
    <cellStyle name="60% - 强调文字颜色 5" xfId="87" builtinId="48"/>
    <cellStyle name="强调文字颜色 6" xfId="88" builtinId="49"/>
    <cellStyle name="适中 2" xfId="89"/>
    <cellStyle name="40% - 强调文字颜色 6" xfId="90" builtinId="51"/>
    <cellStyle name="常规 4 21" xfId="91"/>
    <cellStyle name="常规 4 16" xfId="92"/>
    <cellStyle name="60% - 强调文字颜色 6" xfId="93" builtinId="52"/>
    <cellStyle name="常规 45 3" xfId="94"/>
    <cellStyle name="差 2" xfId="95"/>
    <cellStyle name="20% - 强调文字1" xfId="96"/>
    <cellStyle name="差 3" xfId="97"/>
    <cellStyle name="20% - 强调文字2" xfId="98"/>
    <cellStyle name="20% - 强调文字4" xfId="99"/>
    <cellStyle name="常规 7 9" xfId="100"/>
    <cellStyle name="60% - 强调文字1" xfId="101"/>
    <cellStyle name="60% - 强调文字2" xfId="102"/>
    <cellStyle name="常规 44 2" xfId="103"/>
    <cellStyle name="常规 39 2" xfId="104"/>
    <cellStyle name="60% - 强调文字3" xfId="105"/>
    <cellStyle name="60% - 强调文字5" xfId="106"/>
    <cellStyle name="60% - 强调文字6" xfId="107"/>
    <cellStyle name="常规 51" xfId="108"/>
    <cellStyle name="常规 46" xfId="109"/>
    <cellStyle name="标题 1 2" xfId="110"/>
    <cellStyle name="常规 52" xfId="111"/>
    <cellStyle name="常规 47" xfId="112"/>
    <cellStyle name="标题 1 3" xfId="113"/>
    <cellStyle name="常规 53" xfId="114"/>
    <cellStyle name="常规 48" xfId="115"/>
    <cellStyle name="标题 1 4" xfId="116"/>
    <cellStyle name="常规 5 28" xfId="117"/>
    <cellStyle name="标题 2 2" xfId="118"/>
    <cellStyle name="常规 5 29" xfId="119"/>
    <cellStyle name="标题 2 3" xfId="120"/>
    <cellStyle name="标题 2 4" xfId="121"/>
    <cellStyle name="标题 3 2" xfId="122"/>
    <cellStyle name="标题 3 3" xfId="123"/>
    <cellStyle name="标题 3 4" xfId="124"/>
    <cellStyle name="标题 4 2" xfId="125"/>
    <cellStyle name="标题 4 3" xfId="126"/>
    <cellStyle name="检查单元格 2" xfId="127"/>
    <cellStyle name="标题 4 4" xfId="128"/>
    <cellStyle name="标题 5" xfId="129"/>
    <cellStyle name="标题 6" xfId="130"/>
    <cellStyle name="标题 7" xfId="131"/>
    <cellStyle name="常规 10" xfId="132"/>
    <cellStyle name="常规 10 2" xfId="133"/>
    <cellStyle name="常规 10 3" xfId="134"/>
    <cellStyle name="常规 10 4" xfId="135"/>
    <cellStyle name="常规 10 5" xfId="136"/>
    <cellStyle name="常规 10 6" xfId="137"/>
    <cellStyle name="常规 10 7" xfId="138"/>
    <cellStyle name="常规 10 8" xfId="139"/>
    <cellStyle name="常规 10 9" xfId="140"/>
    <cellStyle name="常规 11" xfId="141"/>
    <cellStyle name="常规 12" xfId="142"/>
    <cellStyle name="常规 13" xfId="143"/>
    <cellStyle name="常规 14" xfId="144"/>
    <cellStyle name="常规 20" xfId="145"/>
    <cellStyle name="常规 15" xfId="146"/>
    <cellStyle name="常规 21" xfId="147"/>
    <cellStyle name="常规 16" xfId="148"/>
    <cellStyle name="常规 22" xfId="149"/>
    <cellStyle name="常规 17" xfId="150"/>
    <cellStyle name="常规 23" xfId="151"/>
    <cellStyle name="常规 18" xfId="152"/>
    <cellStyle name="常规 24" xfId="153"/>
    <cellStyle name="常规 19" xfId="154"/>
    <cellStyle name="常规 2" xfId="155"/>
    <cellStyle name="常规 6 27" xfId="156"/>
    <cellStyle name="常规 2 10" xfId="157"/>
    <cellStyle name="常规 6 28" xfId="158"/>
    <cellStyle name="常规 2 11" xfId="159"/>
    <cellStyle name="常规 64" xfId="160"/>
    <cellStyle name="常规 59" xfId="161"/>
    <cellStyle name="常规 2 11 2" xfId="162"/>
    <cellStyle name="常规 70" xfId="163"/>
    <cellStyle name="常规 65" xfId="164"/>
    <cellStyle name="常规 2 11 3" xfId="165"/>
    <cellStyle name="常规 6 29" xfId="166"/>
    <cellStyle name="常规 2 12" xfId="167"/>
    <cellStyle name="常规 2 12 2" xfId="168"/>
    <cellStyle name="常规 2 12 3" xfId="169"/>
    <cellStyle name="常规 2 13" xfId="170"/>
    <cellStyle name="常规 2 14" xfId="171"/>
    <cellStyle name="常规 33 2" xfId="172"/>
    <cellStyle name="常规 2 20" xfId="173"/>
    <cellStyle name="常规 2 15" xfId="174"/>
    <cellStyle name="常规 33 3" xfId="175"/>
    <cellStyle name="常规 2 21" xfId="176"/>
    <cellStyle name="常规 2 16" xfId="177"/>
    <cellStyle name="常规 2 22" xfId="178"/>
    <cellStyle name="常规 2 17" xfId="179"/>
    <cellStyle name="常规 2 23" xfId="180"/>
    <cellStyle name="常规 2 18" xfId="181"/>
    <cellStyle name="常规 2 24" xfId="182"/>
    <cellStyle name="常规 2 19" xfId="183"/>
    <cellStyle name="常规 2 2" xfId="184"/>
    <cellStyle name="常规 2 30" xfId="185"/>
    <cellStyle name="常规 2 25" xfId="186"/>
    <cellStyle name="常规 2 32" xfId="187"/>
    <cellStyle name="常规 2 27" xfId="188"/>
    <cellStyle name="常规 2 33" xfId="189"/>
    <cellStyle name="常规 2 28" xfId="190"/>
    <cellStyle name="常规 2 34" xfId="191"/>
    <cellStyle name="常规 2 29" xfId="192"/>
    <cellStyle name="常规 2 3" xfId="193"/>
    <cellStyle name="常规 2 35" xfId="194"/>
    <cellStyle name="常规 2 4" xfId="195"/>
    <cellStyle name="常规 2 5" xfId="196"/>
    <cellStyle name="常规 2 6" xfId="197"/>
    <cellStyle name="常规 2 7" xfId="198"/>
    <cellStyle name="输入 2" xfId="199"/>
    <cellStyle name="常规 2 8" xfId="200"/>
    <cellStyle name="输入 3" xfId="201"/>
    <cellStyle name="常规 2 9" xfId="202"/>
    <cellStyle name="常规 24 2" xfId="203"/>
    <cellStyle name="常规 24 3" xfId="204"/>
    <cellStyle name="常规 24 4" xfId="205"/>
    <cellStyle name="常规_莲湖区12批60户联审" xfId="206"/>
    <cellStyle name="常规 24 5" xfId="207"/>
    <cellStyle name="常规 24 6" xfId="208"/>
    <cellStyle name="常规 24 7" xfId="209"/>
    <cellStyle name="常规 24 8" xfId="210"/>
    <cellStyle name="常规 24 9" xfId="211"/>
    <cellStyle name="常规 30" xfId="212"/>
    <cellStyle name="常规 25" xfId="213"/>
    <cellStyle name="常规 32" xfId="214"/>
    <cellStyle name="常规 27" xfId="215"/>
    <cellStyle name="常规 33" xfId="216"/>
    <cellStyle name="常规 28" xfId="217"/>
    <cellStyle name="常规 34" xfId="218"/>
    <cellStyle name="常规 29" xfId="219"/>
    <cellStyle name="常规 6 10" xfId="220"/>
    <cellStyle name="常规 3" xfId="221"/>
    <cellStyle name="常规 6 6" xfId="222"/>
    <cellStyle name="常规 3 10" xfId="223"/>
    <cellStyle name="常规 6 7" xfId="224"/>
    <cellStyle name="常规 3 11" xfId="225"/>
    <cellStyle name="常规 6 8" xfId="226"/>
    <cellStyle name="常规 3 12" xfId="227"/>
    <cellStyle name="常规 6 9" xfId="228"/>
    <cellStyle name="常规 3 13" xfId="229"/>
    <cellStyle name="常规 43 2" xfId="230"/>
    <cellStyle name="常规 38 2" xfId="231"/>
    <cellStyle name="常规 3 20" xfId="232"/>
    <cellStyle name="常规 3 15" xfId="233"/>
    <cellStyle name="常规 43 3" xfId="234"/>
    <cellStyle name="常规 38 3" xfId="235"/>
    <cellStyle name="常规 3 21" xfId="236"/>
    <cellStyle name="常规 3 16" xfId="237"/>
    <cellStyle name="常规 3 22" xfId="238"/>
    <cellStyle name="常规 3 17" xfId="239"/>
    <cellStyle name="常规 3 23" xfId="240"/>
    <cellStyle name="常规 3 18" xfId="241"/>
    <cellStyle name="常规 3 24" xfId="242"/>
    <cellStyle name="常规 3 19" xfId="243"/>
    <cellStyle name="常规 3 2" xfId="244"/>
    <cellStyle name="常规 3 25" xfId="245"/>
    <cellStyle name="常规 3 26" xfId="246"/>
    <cellStyle name="常规 3 28" xfId="247"/>
    <cellStyle name="常规 3 29" xfId="248"/>
    <cellStyle name="常规 3 3" xfId="249"/>
    <cellStyle name="常规 3 4" xfId="250"/>
    <cellStyle name="常规 3 5" xfId="251"/>
    <cellStyle name="常规 3 6" xfId="252"/>
    <cellStyle name="常规 3 7" xfId="253"/>
    <cellStyle name="常规 3 8" xfId="254"/>
    <cellStyle name="常规 3 9" xfId="255"/>
    <cellStyle name="常规 32 2" xfId="256"/>
    <cellStyle name="常规 32 3" xfId="257"/>
    <cellStyle name="常规 40" xfId="258"/>
    <cellStyle name="常规 35" xfId="259"/>
    <cellStyle name="常规 40 2" xfId="260"/>
    <cellStyle name="常规 35 2" xfId="261"/>
    <cellStyle name="常规 40 3" xfId="262"/>
    <cellStyle name="常规 35 3" xfId="263"/>
    <cellStyle name="常规 41" xfId="264"/>
    <cellStyle name="常规 36" xfId="265"/>
    <cellStyle name="常规 41 2" xfId="266"/>
    <cellStyle name="常规 36 2" xfId="267"/>
    <cellStyle name="常规 41 3" xfId="268"/>
    <cellStyle name="常规 36 3" xfId="269"/>
    <cellStyle name="常规 37" xfId="270"/>
    <cellStyle name="常规 42 2" xfId="271"/>
    <cellStyle name="常规 37 2" xfId="272"/>
    <cellStyle name="常规 42 3" xfId="273"/>
    <cellStyle name="常规 37 3" xfId="274"/>
    <cellStyle name="常规 38" xfId="275"/>
    <cellStyle name="常规 6 11" xfId="276"/>
    <cellStyle name="常规 4" xfId="277"/>
    <cellStyle name="常规 4 10" xfId="278"/>
    <cellStyle name="常规 4 22" xfId="279"/>
    <cellStyle name="常规 4 17" xfId="280"/>
    <cellStyle name="常规 4 23" xfId="281"/>
    <cellStyle name="常规 4 18" xfId="282"/>
    <cellStyle name="常规 4 24" xfId="283"/>
    <cellStyle name="常规 4 19" xfId="284"/>
    <cellStyle name="常规 4 2" xfId="285"/>
    <cellStyle name="常规 4 25" xfId="286"/>
    <cellStyle name="常规 4 26" xfId="287"/>
    <cellStyle name="常规 4 27" xfId="288"/>
    <cellStyle name="常规 4 28" xfId="289"/>
    <cellStyle name="常规 4 29" xfId="290"/>
    <cellStyle name="常规 4 3" xfId="291"/>
    <cellStyle name="常规 4 4" xfId="292"/>
    <cellStyle name="常规 4 5" xfId="293"/>
    <cellStyle name="常规 4 6" xfId="294"/>
    <cellStyle name="常规 4 7" xfId="295"/>
    <cellStyle name="常规 4 8" xfId="296"/>
    <cellStyle name="常规 4 9" xfId="297"/>
    <cellStyle name="常规 50" xfId="298"/>
    <cellStyle name="常规 45" xfId="299"/>
    <cellStyle name="解释性文本 4" xfId="300"/>
    <cellStyle name="常规 45 2" xfId="301"/>
    <cellStyle name="常规 54" xfId="302"/>
    <cellStyle name="常规 49" xfId="303"/>
    <cellStyle name="常规 6 12" xfId="304"/>
    <cellStyle name="常规 5" xfId="305"/>
    <cellStyle name="警告文本 3" xfId="306"/>
    <cellStyle name="常规 73" xfId="307"/>
    <cellStyle name="常规 68" xfId="308"/>
    <cellStyle name="常规 5 10" xfId="309"/>
    <cellStyle name="警告文本 4" xfId="310"/>
    <cellStyle name="常规 74" xfId="311"/>
    <cellStyle name="常规 69" xfId="312"/>
    <cellStyle name="常规 5 11" xfId="313"/>
    <cellStyle name="常规 5 12" xfId="314"/>
    <cellStyle name="常规 5 13" xfId="315"/>
    <cellStyle name="常规 5 14" xfId="316"/>
    <cellStyle name="常规 5 20" xfId="317"/>
    <cellStyle name="常规 5 15" xfId="318"/>
    <cellStyle name="常规 5 21" xfId="319"/>
    <cellStyle name="常规 5 16" xfId="320"/>
    <cellStyle name="常规 5 23" xfId="321"/>
    <cellStyle name="常规 5 18" xfId="322"/>
    <cellStyle name="常规 5 24" xfId="323"/>
    <cellStyle name="常规 5 19" xfId="324"/>
    <cellStyle name="常规 5 25" xfId="325"/>
    <cellStyle name="常规 5 26" xfId="326"/>
    <cellStyle name="常规 5 27" xfId="327"/>
    <cellStyle name="常规 5 3" xfId="328"/>
    <cellStyle name="常规 5 4" xfId="329"/>
    <cellStyle name="常规 5 5" xfId="330"/>
    <cellStyle name="常规 5 6" xfId="331"/>
    <cellStyle name="常规 5 7" xfId="332"/>
    <cellStyle name="常规 5 8" xfId="333"/>
    <cellStyle name="常规 5 9" xfId="334"/>
    <cellStyle name="常规 60" xfId="335"/>
    <cellStyle name="常规 55" xfId="336"/>
    <cellStyle name="常规 61" xfId="337"/>
    <cellStyle name="常规 56" xfId="338"/>
    <cellStyle name="常规 62" xfId="339"/>
    <cellStyle name="常规 57" xfId="340"/>
    <cellStyle name="常规 58" xfId="341"/>
    <cellStyle name="常规 7" xfId="342"/>
    <cellStyle name="常规 6 14" xfId="343"/>
    <cellStyle name="常规 8" xfId="344"/>
    <cellStyle name="常规 6 20" xfId="345"/>
    <cellStyle name="常规 6 15" xfId="346"/>
    <cellStyle name="常规 9" xfId="347"/>
    <cellStyle name="常规 6 21" xfId="348"/>
    <cellStyle name="常规 6 16" xfId="349"/>
    <cellStyle name="常规 6 22" xfId="350"/>
    <cellStyle name="常规 6 17" xfId="351"/>
    <cellStyle name="常规 6 23" xfId="352"/>
    <cellStyle name="常规 6 18" xfId="353"/>
    <cellStyle name="常规 6 24" xfId="354"/>
    <cellStyle name="常规 6 19" xfId="355"/>
    <cellStyle name="常规 7 23" xfId="356"/>
    <cellStyle name="常规 7 18" xfId="357"/>
    <cellStyle name="常规 6 2" xfId="358"/>
    <cellStyle name="常规 6 25" xfId="359"/>
    <cellStyle name="常规 6 26" xfId="360"/>
    <cellStyle name="常规 7 24" xfId="361"/>
    <cellStyle name="常规 7 19" xfId="362"/>
    <cellStyle name="常规 6 3" xfId="363"/>
    <cellStyle name="常规 7 25" xfId="364"/>
    <cellStyle name="常规 6 4" xfId="365"/>
    <cellStyle name="常规 71" xfId="366"/>
    <cellStyle name="常规 66" xfId="367"/>
    <cellStyle name="警告文本 2" xfId="368"/>
    <cellStyle name="常规 72" xfId="369"/>
    <cellStyle name="常规 67" xfId="370"/>
    <cellStyle name="常规 7 10" xfId="371"/>
    <cellStyle name="常规 7 11" xfId="372"/>
    <cellStyle name="常规 7 12" xfId="373"/>
    <cellStyle name="常规 7 13" xfId="374"/>
    <cellStyle name="常规 7 14" xfId="375"/>
    <cellStyle name="常规 7 20" xfId="376"/>
    <cellStyle name="常规 7 15" xfId="377"/>
    <cellStyle name="常规 7 21" xfId="378"/>
    <cellStyle name="常规 7 16" xfId="379"/>
    <cellStyle name="常规 7 22" xfId="380"/>
    <cellStyle name="常规 7 17" xfId="381"/>
    <cellStyle name="常规 7 2" xfId="382"/>
    <cellStyle name="常规 7 4" xfId="383"/>
    <cellStyle name="常规 7 5" xfId="384"/>
    <cellStyle name="常规 7 6" xfId="385"/>
    <cellStyle name="常规 7 7" xfId="386"/>
    <cellStyle name="常规 7 8" xfId="387"/>
    <cellStyle name="好 2" xfId="388"/>
    <cellStyle name="好 3" xfId="389"/>
    <cellStyle name="好 4" xfId="390"/>
    <cellStyle name="汇总 2" xfId="391"/>
    <cellStyle name="汇总 3" xfId="392"/>
    <cellStyle name="汇总 4" xfId="393"/>
    <cellStyle name="检查单元格 3" xfId="394"/>
    <cellStyle name="检查单元格 4" xfId="395"/>
    <cellStyle name="解释性文本 2" xfId="396"/>
    <cellStyle name="解释性文本 3" xfId="397"/>
    <cellStyle name="链接的单元格" xfId="398"/>
    <cellStyle name="批注" xfId="399"/>
    <cellStyle name="强调文字1" xfId="400"/>
    <cellStyle name="强调文字2" xfId="401"/>
    <cellStyle name="强调文字3" xfId="402"/>
    <cellStyle name="强调文字5" xfId="403"/>
    <cellStyle name="强调文字6" xfId="404"/>
    <cellStyle name="适中 3" xfId="405"/>
    <cellStyle name="适中 4" xfId="406"/>
    <cellStyle name="输入 4" xfId="40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tabSelected="1" workbookViewId="0">
      <selection activeCell="H21" sqref="H21"/>
    </sheetView>
  </sheetViews>
  <sheetFormatPr defaultColWidth="9" defaultRowHeight="14.25"/>
  <cols>
    <col min="1" max="5" width="9" style="2"/>
    <col min="6" max="6" width="25.125" style="3" customWidth="1"/>
    <col min="7" max="7" width="40" style="2" customWidth="1"/>
    <col min="8" max="8" width="42.75" style="2" customWidth="1"/>
    <col min="9" max="9" width="14.125" style="2"/>
    <col min="10" max="16384" width="9" style="2"/>
  </cols>
  <sheetData>
    <row r="1" ht="31.5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22.5" spans="1:10">
      <c r="A2" s="6" t="s">
        <v>1</v>
      </c>
      <c r="B2" s="7"/>
      <c r="C2" s="7"/>
      <c r="D2" s="7"/>
      <c r="E2" s="7"/>
      <c r="F2" s="8"/>
      <c r="G2" s="7"/>
      <c r="H2" s="7"/>
      <c r="I2" s="7"/>
      <c r="J2" s="7"/>
    </row>
    <row r="3" ht="27" spans="1:11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47" t="s">
        <v>11</v>
      </c>
      <c r="K3" s="48" t="s">
        <v>12</v>
      </c>
    </row>
    <row r="4" spans="1:11">
      <c r="A4" s="11">
        <v>1</v>
      </c>
      <c r="B4" s="12" t="s">
        <v>13</v>
      </c>
      <c r="C4" s="13" t="s">
        <v>14</v>
      </c>
      <c r="D4" s="13" t="s">
        <v>15</v>
      </c>
      <c r="E4" s="14" t="s">
        <v>16</v>
      </c>
      <c r="F4" s="15" t="s">
        <v>17</v>
      </c>
      <c r="G4" s="16" t="s">
        <v>18</v>
      </c>
      <c r="H4" s="16" t="s">
        <v>19</v>
      </c>
      <c r="I4" s="49">
        <f>36000/12</f>
        <v>3000</v>
      </c>
      <c r="J4" s="50" t="s">
        <v>20</v>
      </c>
      <c r="K4" s="51" t="s">
        <v>21</v>
      </c>
    </row>
    <row r="5" spans="1:11">
      <c r="A5" s="11"/>
      <c r="B5" s="12" t="s">
        <v>22</v>
      </c>
      <c r="C5" s="13" t="s">
        <v>23</v>
      </c>
      <c r="D5" s="13" t="s">
        <v>24</v>
      </c>
      <c r="E5" s="17" t="s">
        <v>25</v>
      </c>
      <c r="F5" s="15" t="s">
        <v>26</v>
      </c>
      <c r="G5" s="16" t="s">
        <v>27</v>
      </c>
      <c r="H5" s="16" t="s">
        <v>19</v>
      </c>
      <c r="I5" s="49"/>
      <c r="J5" s="50" t="s">
        <v>28</v>
      </c>
      <c r="K5" s="52"/>
    </row>
    <row r="6" s="1" customFormat="1" spans="1:11">
      <c r="A6" s="18">
        <v>2</v>
      </c>
      <c r="B6" s="18" t="s">
        <v>13</v>
      </c>
      <c r="C6" s="19" t="s">
        <v>29</v>
      </c>
      <c r="D6" s="19" t="s">
        <v>15</v>
      </c>
      <c r="E6" s="19" t="s">
        <v>16</v>
      </c>
      <c r="F6" s="15" t="s">
        <v>30</v>
      </c>
      <c r="G6" s="19" t="s">
        <v>31</v>
      </c>
      <c r="H6" s="19" t="s">
        <v>32</v>
      </c>
      <c r="I6" s="18">
        <f>31200/12</f>
        <v>2600</v>
      </c>
      <c r="J6" s="53" t="s">
        <v>20</v>
      </c>
      <c r="K6" s="51" t="s">
        <v>21</v>
      </c>
    </row>
    <row r="7" s="1" customFormat="1" spans="1:11">
      <c r="A7" s="18"/>
      <c r="B7" s="12" t="s">
        <v>22</v>
      </c>
      <c r="C7" s="19" t="s">
        <v>33</v>
      </c>
      <c r="D7" s="19" t="s">
        <v>15</v>
      </c>
      <c r="E7" s="19" t="s">
        <v>25</v>
      </c>
      <c r="F7" s="15" t="s">
        <v>34</v>
      </c>
      <c r="G7" s="19" t="s">
        <v>35</v>
      </c>
      <c r="H7" s="19" t="s">
        <v>32</v>
      </c>
      <c r="I7" s="18"/>
      <c r="J7" s="53" t="s">
        <v>28</v>
      </c>
      <c r="K7" s="52"/>
    </row>
    <row r="8" s="1" customFormat="1" spans="1:11">
      <c r="A8" s="18">
        <v>3</v>
      </c>
      <c r="B8" s="18" t="s">
        <v>13</v>
      </c>
      <c r="C8" s="20" t="s">
        <v>36</v>
      </c>
      <c r="D8" s="20" t="s">
        <v>15</v>
      </c>
      <c r="E8" s="20" t="s">
        <v>16</v>
      </c>
      <c r="F8" s="15" t="s">
        <v>37</v>
      </c>
      <c r="G8" s="20" t="s">
        <v>38</v>
      </c>
      <c r="H8" s="20" t="s">
        <v>39</v>
      </c>
      <c r="I8" s="18">
        <f>32256/12</f>
        <v>2688</v>
      </c>
      <c r="J8" s="54" t="s">
        <v>20</v>
      </c>
      <c r="K8" s="51" t="s">
        <v>21</v>
      </c>
    </row>
    <row r="9" s="1" customFormat="1" spans="1:11">
      <c r="A9" s="18">
        <v>4</v>
      </c>
      <c r="B9" s="18" t="s">
        <v>13</v>
      </c>
      <c r="C9" s="21" t="s">
        <v>40</v>
      </c>
      <c r="D9" s="21" t="s">
        <v>15</v>
      </c>
      <c r="E9" s="21" t="s">
        <v>16</v>
      </c>
      <c r="F9" s="15" t="s">
        <v>41</v>
      </c>
      <c r="G9" s="21" t="s">
        <v>42</v>
      </c>
      <c r="H9" s="21" t="s">
        <v>43</v>
      </c>
      <c r="I9" s="18">
        <f>37200/12</f>
        <v>3100</v>
      </c>
      <c r="J9" s="55" t="s">
        <v>44</v>
      </c>
      <c r="K9" s="51" t="s">
        <v>45</v>
      </c>
    </row>
    <row r="10" s="1" customFormat="1" spans="1:11">
      <c r="A10" s="18"/>
      <c r="B10" s="12" t="s">
        <v>22</v>
      </c>
      <c r="C10" s="21" t="s">
        <v>46</v>
      </c>
      <c r="D10" s="21" t="s">
        <v>24</v>
      </c>
      <c r="E10" s="21" t="s">
        <v>47</v>
      </c>
      <c r="F10" s="15" t="s">
        <v>48</v>
      </c>
      <c r="G10" s="21" t="s">
        <v>49</v>
      </c>
      <c r="H10" s="21" t="s">
        <v>50</v>
      </c>
      <c r="I10" s="18">
        <f>34800/12</f>
        <v>2900</v>
      </c>
      <c r="J10" s="55" t="s">
        <v>44</v>
      </c>
      <c r="K10" s="52"/>
    </row>
    <row r="11" s="1" customFormat="1" spans="1:11">
      <c r="A11" s="18"/>
      <c r="B11" s="12" t="s">
        <v>51</v>
      </c>
      <c r="C11" s="21" t="s">
        <v>52</v>
      </c>
      <c r="D11" s="21" t="s">
        <v>15</v>
      </c>
      <c r="E11" s="21" t="s">
        <v>25</v>
      </c>
      <c r="F11" s="15" t="s">
        <v>53</v>
      </c>
      <c r="G11" s="21" t="s">
        <v>54</v>
      </c>
      <c r="H11" s="21" t="s">
        <v>43</v>
      </c>
      <c r="I11" s="18"/>
      <c r="J11" s="55" t="s">
        <v>28</v>
      </c>
      <c r="K11" s="52"/>
    </row>
    <row r="12" s="1" customFormat="1" spans="1:11">
      <c r="A12" s="18"/>
      <c r="B12" s="12" t="s">
        <v>55</v>
      </c>
      <c r="C12" s="21" t="s">
        <v>56</v>
      </c>
      <c r="D12" s="21" t="s">
        <v>15</v>
      </c>
      <c r="E12" s="21" t="s">
        <v>25</v>
      </c>
      <c r="F12" s="15" t="s">
        <v>57</v>
      </c>
      <c r="G12" s="21" t="s">
        <v>54</v>
      </c>
      <c r="H12" s="21" t="s">
        <v>43</v>
      </c>
      <c r="I12" s="18"/>
      <c r="J12" s="55" t="s">
        <v>28</v>
      </c>
      <c r="K12" s="52"/>
    </row>
    <row r="13" spans="1:11">
      <c r="A13" s="11">
        <v>5</v>
      </c>
      <c r="B13" s="12" t="s">
        <v>13</v>
      </c>
      <c r="C13" s="22" t="s">
        <v>58</v>
      </c>
      <c r="D13" s="23" t="s">
        <v>15</v>
      </c>
      <c r="E13" s="22" t="s">
        <v>16</v>
      </c>
      <c r="F13" s="15" t="s">
        <v>59</v>
      </c>
      <c r="G13" s="22" t="s">
        <v>60</v>
      </c>
      <c r="H13" s="22" t="s">
        <v>61</v>
      </c>
      <c r="I13" s="11">
        <f>15720/12</f>
        <v>1310</v>
      </c>
      <c r="J13" s="56" t="s">
        <v>20</v>
      </c>
      <c r="K13" s="57" t="s">
        <v>45</v>
      </c>
    </row>
    <row r="14" spans="1:11">
      <c r="A14" s="11">
        <v>6</v>
      </c>
      <c r="B14" s="12" t="s">
        <v>13</v>
      </c>
      <c r="C14" s="24" t="s">
        <v>62</v>
      </c>
      <c r="D14" s="24" t="s">
        <v>15</v>
      </c>
      <c r="E14" s="24" t="s">
        <v>16</v>
      </c>
      <c r="F14" s="15" t="s">
        <v>63</v>
      </c>
      <c r="G14" s="25" t="s">
        <v>54</v>
      </c>
      <c r="H14" s="24" t="s">
        <v>64</v>
      </c>
      <c r="I14" s="11">
        <f>6000/12</f>
        <v>500</v>
      </c>
      <c r="J14" s="58" t="s">
        <v>44</v>
      </c>
      <c r="K14" s="51" t="s">
        <v>45</v>
      </c>
    </row>
    <row r="15" spans="1:11">
      <c r="A15" s="11"/>
      <c r="B15" s="12" t="s">
        <v>22</v>
      </c>
      <c r="C15" s="26" t="s">
        <v>65</v>
      </c>
      <c r="D15" s="24" t="s">
        <v>24</v>
      </c>
      <c r="E15" s="24" t="s">
        <v>47</v>
      </c>
      <c r="F15" s="15" t="s">
        <v>66</v>
      </c>
      <c r="G15" s="25"/>
      <c r="H15" s="24" t="s">
        <v>67</v>
      </c>
      <c r="I15" s="11">
        <f>48000/12</f>
        <v>4000</v>
      </c>
      <c r="J15" s="58" t="s">
        <v>44</v>
      </c>
      <c r="K15" s="52"/>
    </row>
    <row r="16" spans="1:11">
      <c r="A16" s="11"/>
      <c r="B16" s="12" t="s">
        <v>51</v>
      </c>
      <c r="C16" s="24" t="s">
        <v>68</v>
      </c>
      <c r="D16" s="24" t="s">
        <v>24</v>
      </c>
      <c r="E16" s="24" t="s">
        <v>25</v>
      </c>
      <c r="F16" s="15" t="s">
        <v>69</v>
      </c>
      <c r="G16" s="25"/>
      <c r="H16" s="24" t="s">
        <v>64</v>
      </c>
      <c r="I16" s="11"/>
      <c r="J16" s="55" t="s">
        <v>28</v>
      </c>
      <c r="K16" s="52"/>
    </row>
    <row r="17" spans="1:11">
      <c r="A17" s="11">
        <v>7</v>
      </c>
      <c r="B17" s="12" t="s">
        <v>13</v>
      </c>
      <c r="C17" s="27" t="s">
        <v>70</v>
      </c>
      <c r="D17" s="27" t="s">
        <v>24</v>
      </c>
      <c r="E17" s="24" t="s">
        <v>16</v>
      </c>
      <c r="F17" s="15" t="s">
        <v>71</v>
      </c>
      <c r="G17" s="27" t="s">
        <v>72</v>
      </c>
      <c r="H17" s="27" t="s">
        <v>73</v>
      </c>
      <c r="I17" s="11">
        <f>39600/12</f>
        <v>3300</v>
      </c>
      <c r="J17" s="59" t="s">
        <v>44</v>
      </c>
      <c r="K17" s="51" t="s">
        <v>45</v>
      </c>
    </row>
    <row r="18" spans="1:11">
      <c r="A18" s="11"/>
      <c r="B18" s="12" t="s">
        <v>22</v>
      </c>
      <c r="C18" s="27" t="s">
        <v>74</v>
      </c>
      <c r="D18" s="27" t="s">
        <v>15</v>
      </c>
      <c r="E18" s="24" t="s">
        <v>47</v>
      </c>
      <c r="F18" s="15" t="s">
        <v>75</v>
      </c>
      <c r="G18" s="27" t="s">
        <v>76</v>
      </c>
      <c r="H18" s="27" t="s">
        <v>73</v>
      </c>
      <c r="I18" s="11">
        <f>26400/12</f>
        <v>2200</v>
      </c>
      <c r="J18" s="59" t="s">
        <v>44</v>
      </c>
      <c r="K18" s="52"/>
    </row>
    <row r="19" spans="1:11">
      <c r="A19" s="11"/>
      <c r="B19" s="12" t="s">
        <v>51</v>
      </c>
      <c r="C19" s="27" t="s">
        <v>77</v>
      </c>
      <c r="D19" s="27" t="s">
        <v>24</v>
      </c>
      <c r="E19" s="24" t="s">
        <v>25</v>
      </c>
      <c r="F19" s="15" t="s">
        <v>78</v>
      </c>
      <c r="G19" s="28"/>
      <c r="H19" s="27" t="s">
        <v>73</v>
      </c>
      <c r="I19" s="11"/>
      <c r="J19" s="55" t="s">
        <v>28</v>
      </c>
      <c r="K19" s="52"/>
    </row>
    <row r="20" spans="1:11">
      <c r="A20" s="11">
        <v>8</v>
      </c>
      <c r="B20" s="12" t="s">
        <v>13</v>
      </c>
      <c r="C20" s="29" t="s">
        <v>79</v>
      </c>
      <c r="D20" s="29" t="s">
        <v>15</v>
      </c>
      <c r="E20" s="29" t="s">
        <v>16</v>
      </c>
      <c r="F20" s="15" t="s">
        <v>80</v>
      </c>
      <c r="G20" s="29" t="s">
        <v>81</v>
      </c>
      <c r="H20" s="29" t="s">
        <v>43</v>
      </c>
      <c r="I20" s="11"/>
      <c r="J20" s="60" t="s">
        <v>44</v>
      </c>
      <c r="K20" s="51" t="s">
        <v>45</v>
      </c>
    </row>
    <row r="21" ht="28.5" spans="1:11">
      <c r="A21" s="11"/>
      <c r="B21" s="12" t="s">
        <v>22</v>
      </c>
      <c r="C21" s="29" t="s">
        <v>82</v>
      </c>
      <c r="D21" s="29" t="s">
        <v>24</v>
      </c>
      <c r="E21" s="29" t="s">
        <v>47</v>
      </c>
      <c r="F21" s="15" t="s">
        <v>83</v>
      </c>
      <c r="G21" s="29" t="s">
        <v>84</v>
      </c>
      <c r="H21" s="29" t="s">
        <v>85</v>
      </c>
      <c r="I21" s="11">
        <f>48240/12</f>
        <v>4020</v>
      </c>
      <c r="J21" s="60" t="s">
        <v>44</v>
      </c>
      <c r="K21" s="52"/>
    </row>
    <row r="22" spans="1:11">
      <c r="A22" s="11">
        <v>9</v>
      </c>
      <c r="B22" s="12" t="s">
        <v>13</v>
      </c>
      <c r="C22" s="30" t="s">
        <v>86</v>
      </c>
      <c r="D22" s="30" t="s">
        <v>24</v>
      </c>
      <c r="E22" s="30" t="s">
        <v>16</v>
      </c>
      <c r="F22" s="15" t="s">
        <v>87</v>
      </c>
      <c r="G22" s="30" t="s">
        <v>88</v>
      </c>
      <c r="H22" s="30" t="s">
        <v>89</v>
      </c>
      <c r="I22" s="11">
        <f>56000/12</f>
        <v>4666.66666666667</v>
      </c>
      <c r="J22" s="61" t="s">
        <v>44</v>
      </c>
      <c r="K22" s="51" t="s">
        <v>45</v>
      </c>
    </row>
    <row r="23" spans="1:11">
      <c r="A23" s="11"/>
      <c r="B23" s="12" t="s">
        <v>22</v>
      </c>
      <c r="C23" s="30" t="s">
        <v>90</v>
      </c>
      <c r="D23" s="30" t="s">
        <v>15</v>
      </c>
      <c r="E23" s="30" t="s">
        <v>47</v>
      </c>
      <c r="F23" s="15" t="s">
        <v>91</v>
      </c>
      <c r="G23" s="30" t="s">
        <v>88</v>
      </c>
      <c r="H23" s="30" t="s">
        <v>92</v>
      </c>
      <c r="I23" s="11">
        <f>21000/12</f>
        <v>1750</v>
      </c>
      <c r="J23" s="61" t="s">
        <v>44</v>
      </c>
      <c r="K23" s="52"/>
    </row>
    <row r="24" spans="1:11">
      <c r="A24" s="11"/>
      <c r="B24" s="12" t="s">
        <v>51</v>
      </c>
      <c r="C24" s="30" t="s">
        <v>93</v>
      </c>
      <c r="D24" s="30" t="s">
        <v>24</v>
      </c>
      <c r="E24" s="30" t="s">
        <v>25</v>
      </c>
      <c r="F24" s="15" t="s">
        <v>94</v>
      </c>
      <c r="G24" s="31"/>
      <c r="H24" s="30" t="s">
        <v>89</v>
      </c>
      <c r="I24" s="11"/>
      <c r="J24" s="55" t="s">
        <v>28</v>
      </c>
      <c r="K24" s="52"/>
    </row>
    <row r="25" spans="1:11">
      <c r="A25" s="11">
        <v>10</v>
      </c>
      <c r="B25" s="12" t="s">
        <v>13</v>
      </c>
      <c r="C25" s="32" t="s">
        <v>95</v>
      </c>
      <c r="D25" s="32" t="s">
        <v>15</v>
      </c>
      <c r="E25" s="32" t="s">
        <v>16</v>
      </c>
      <c r="F25" s="15" t="s">
        <v>96</v>
      </c>
      <c r="G25" s="32" t="s">
        <v>97</v>
      </c>
      <c r="H25" s="32" t="s">
        <v>43</v>
      </c>
      <c r="I25" s="11">
        <f>30000/12</f>
        <v>2500</v>
      </c>
      <c r="J25" s="62" t="s">
        <v>20</v>
      </c>
      <c r="K25" s="57" t="s">
        <v>45</v>
      </c>
    </row>
    <row r="26" spans="1:11">
      <c r="A26" s="11">
        <v>11</v>
      </c>
      <c r="B26" s="12" t="s">
        <v>13</v>
      </c>
      <c r="C26" s="33" t="s">
        <v>98</v>
      </c>
      <c r="D26" s="33" t="s">
        <v>24</v>
      </c>
      <c r="E26" s="33" t="s">
        <v>16</v>
      </c>
      <c r="F26" s="15" t="s">
        <v>99</v>
      </c>
      <c r="G26" s="33" t="s">
        <v>100</v>
      </c>
      <c r="H26" s="33" t="s">
        <v>101</v>
      </c>
      <c r="I26" s="11">
        <f>31200/12</f>
        <v>2600</v>
      </c>
      <c r="J26" s="63" t="s">
        <v>20</v>
      </c>
      <c r="K26" s="57" t="s">
        <v>102</v>
      </c>
    </row>
    <row r="27" s="2" customFormat="1" spans="1:11">
      <c r="A27" s="34">
        <v>12</v>
      </c>
      <c r="B27" s="35" t="s">
        <v>13</v>
      </c>
      <c r="C27" s="36" t="s">
        <v>103</v>
      </c>
      <c r="D27" s="36" t="s">
        <v>15</v>
      </c>
      <c r="E27" s="36" t="s">
        <v>16</v>
      </c>
      <c r="F27" s="15" t="s">
        <v>104</v>
      </c>
      <c r="G27" s="36" t="s">
        <v>54</v>
      </c>
      <c r="H27" s="36" t="s">
        <v>105</v>
      </c>
      <c r="I27" s="11"/>
      <c r="J27" s="64" t="s">
        <v>44</v>
      </c>
      <c r="K27" s="57" t="s">
        <v>102</v>
      </c>
    </row>
    <row r="28" s="2" customFormat="1" spans="1:11">
      <c r="A28" s="34"/>
      <c r="B28" s="35" t="s">
        <v>22</v>
      </c>
      <c r="C28" s="36" t="s">
        <v>106</v>
      </c>
      <c r="D28" s="36" t="s">
        <v>24</v>
      </c>
      <c r="E28" s="18" t="s">
        <v>47</v>
      </c>
      <c r="F28" s="15" t="s">
        <v>107</v>
      </c>
      <c r="G28" s="36" t="s">
        <v>108</v>
      </c>
      <c r="H28" s="36" t="s">
        <v>109</v>
      </c>
      <c r="I28" s="11">
        <f>38000/12</f>
        <v>3166.66666666667</v>
      </c>
      <c r="J28" s="64" t="s">
        <v>44</v>
      </c>
      <c r="K28" s="57"/>
    </row>
    <row r="29" s="2" customFormat="1" spans="1:11">
      <c r="A29" s="37">
        <v>13</v>
      </c>
      <c r="B29" s="38" t="s">
        <v>13</v>
      </c>
      <c r="C29" s="38" t="s">
        <v>110</v>
      </c>
      <c r="D29" s="38" t="s">
        <v>15</v>
      </c>
      <c r="E29" s="38" t="s">
        <v>16</v>
      </c>
      <c r="F29" s="15" t="s">
        <v>111</v>
      </c>
      <c r="G29" s="38" t="s">
        <v>112</v>
      </c>
      <c r="H29" s="38" t="s">
        <v>113</v>
      </c>
      <c r="I29" s="11">
        <f>24000/12</f>
        <v>2000</v>
      </c>
      <c r="J29" s="65" t="s">
        <v>20</v>
      </c>
      <c r="K29" s="57" t="s">
        <v>102</v>
      </c>
    </row>
    <row r="30" spans="1:11">
      <c r="A30" s="11">
        <v>14</v>
      </c>
      <c r="B30" s="12" t="s">
        <v>13</v>
      </c>
      <c r="C30" s="39" t="s">
        <v>114</v>
      </c>
      <c r="D30" s="39" t="s">
        <v>15</v>
      </c>
      <c r="E30" s="39" t="s">
        <v>16</v>
      </c>
      <c r="F30" s="15" t="s">
        <v>115</v>
      </c>
      <c r="G30" s="39" t="s">
        <v>116</v>
      </c>
      <c r="H30" s="39" t="s">
        <v>117</v>
      </c>
      <c r="I30" s="11">
        <f>66984/12</f>
        <v>5582</v>
      </c>
      <c r="J30" s="66" t="s">
        <v>20</v>
      </c>
      <c r="K30" s="51" t="s">
        <v>102</v>
      </c>
    </row>
    <row r="31" spans="1:11">
      <c r="A31" s="11"/>
      <c r="B31" s="12" t="s">
        <v>22</v>
      </c>
      <c r="C31" s="39" t="s">
        <v>118</v>
      </c>
      <c r="D31" s="39" t="s">
        <v>24</v>
      </c>
      <c r="E31" s="18" t="s">
        <v>25</v>
      </c>
      <c r="F31" s="15" t="s">
        <v>119</v>
      </c>
      <c r="G31" s="39" t="s">
        <v>54</v>
      </c>
      <c r="H31" s="39" t="s">
        <v>117</v>
      </c>
      <c r="I31" s="11"/>
      <c r="J31" s="55" t="s">
        <v>28</v>
      </c>
      <c r="K31" s="52"/>
    </row>
    <row r="32" spans="1:11">
      <c r="A32" s="11"/>
      <c r="B32" s="12" t="s">
        <v>51</v>
      </c>
      <c r="C32" s="39" t="s">
        <v>120</v>
      </c>
      <c r="D32" s="39" t="s">
        <v>15</v>
      </c>
      <c r="E32" s="18" t="s">
        <v>25</v>
      </c>
      <c r="F32" s="15" t="s">
        <v>121</v>
      </c>
      <c r="G32" s="39" t="s">
        <v>54</v>
      </c>
      <c r="H32" s="39" t="s">
        <v>117</v>
      </c>
      <c r="I32" s="11"/>
      <c r="J32" s="55" t="s">
        <v>28</v>
      </c>
      <c r="K32" s="52"/>
    </row>
    <row r="33" spans="1:11">
      <c r="A33" s="11">
        <v>15</v>
      </c>
      <c r="B33" s="12" t="s">
        <v>13</v>
      </c>
      <c r="C33" s="40" t="s">
        <v>122</v>
      </c>
      <c r="D33" s="40" t="s">
        <v>15</v>
      </c>
      <c r="E33" s="40" t="s">
        <v>16</v>
      </c>
      <c r="F33" s="15" t="s">
        <v>123</v>
      </c>
      <c r="G33" s="40" t="s">
        <v>124</v>
      </c>
      <c r="H33" s="41" t="s">
        <v>125</v>
      </c>
      <c r="I33" s="11">
        <f>26400/12</f>
        <v>2200</v>
      </c>
      <c r="J33" s="41" t="s">
        <v>28</v>
      </c>
      <c r="K33" s="12" t="s">
        <v>126</v>
      </c>
    </row>
    <row r="34" spans="1:11">
      <c r="A34" s="41">
        <v>16</v>
      </c>
      <c r="B34" s="12" t="s">
        <v>13</v>
      </c>
      <c r="C34" s="40" t="s">
        <v>127</v>
      </c>
      <c r="D34" s="40" t="s">
        <v>24</v>
      </c>
      <c r="E34" s="40" t="s">
        <v>16</v>
      </c>
      <c r="F34" s="15" t="s">
        <v>128</v>
      </c>
      <c r="G34" s="40" t="s">
        <v>129</v>
      </c>
      <c r="H34" s="41" t="s">
        <v>130</v>
      </c>
      <c r="I34" s="52">
        <f>26400/12</f>
        <v>2200</v>
      </c>
      <c r="J34" s="41" t="s">
        <v>28</v>
      </c>
      <c r="K34" s="12" t="s">
        <v>126</v>
      </c>
    </row>
    <row r="35" s="1" customFormat="1" spans="1:11">
      <c r="A35" s="18">
        <v>17</v>
      </c>
      <c r="B35" s="18" t="s">
        <v>13</v>
      </c>
      <c r="C35" s="23" t="s">
        <v>131</v>
      </c>
      <c r="D35" s="23" t="s">
        <v>15</v>
      </c>
      <c r="E35" s="23" t="s">
        <v>16</v>
      </c>
      <c r="F35" s="15" t="s">
        <v>132</v>
      </c>
      <c r="G35" s="23" t="s">
        <v>133</v>
      </c>
      <c r="H35" s="23" t="s">
        <v>134</v>
      </c>
      <c r="I35" s="18">
        <f>24000/12</f>
        <v>2000</v>
      </c>
      <c r="J35" s="23" t="s">
        <v>44</v>
      </c>
      <c r="K35" s="51" t="s">
        <v>126</v>
      </c>
    </row>
    <row r="36" s="1" customFormat="1" spans="1:11">
      <c r="A36" s="18"/>
      <c r="B36" s="12" t="s">
        <v>22</v>
      </c>
      <c r="C36" s="23" t="s">
        <v>135</v>
      </c>
      <c r="D36" s="23" t="s">
        <v>24</v>
      </c>
      <c r="E36" s="23" t="s">
        <v>47</v>
      </c>
      <c r="F36" s="15" t="s">
        <v>136</v>
      </c>
      <c r="G36" s="23" t="s">
        <v>137</v>
      </c>
      <c r="H36" s="23" t="s">
        <v>134</v>
      </c>
      <c r="I36" s="18">
        <f>22800/12</f>
        <v>1900</v>
      </c>
      <c r="J36" s="23" t="s">
        <v>44</v>
      </c>
      <c r="K36" s="52"/>
    </row>
    <row r="37" spans="1:11">
      <c r="A37" s="18">
        <v>18</v>
      </c>
      <c r="B37" s="18" t="s">
        <v>13</v>
      </c>
      <c r="C37" s="42" t="s">
        <v>138</v>
      </c>
      <c r="D37" s="43" t="s">
        <v>24</v>
      </c>
      <c r="E37" s="42" t="s">
        <v>16</v>
      </c>
      <c r="F37" s="15" t="s">
        <v>139</v>
      </c>
      <c r="G37" s="44" t="s">
        <v>140</v>
      </c>
      <c r="H37" s="45" t="s">
        <v>141</v>
      </c>
      <c r="I37" s="52">
        <f>60000/12</f>
        <v>5000</v>
      </c>
      <c r="J37" s="23" t="s">
        <v>44</v>
      </c>
      <c r="K37" s="51" t="s">
        <v>142</v>
      </c>
    </row>
    <row r="38" spans="1:11">
      <c r="A38" s="18"/>
      <c r="B38" s="12" t="s">
        <v>22</v>
      </c>
      <c r="C38" s="42" t="s">
        <v>143</v>
      </c>
      <c r="D38" s="43" t="s">
        <v>15</v>
      </c>
      <c r="E38" s="42" t="s">
        <v>47</v>
      </c>
      <c r="F38" s="15" t="s">
        <v>144</v>
      </c>
      <c r="G38" s="44"/>
      <c r="H38" s="45" t="s">
        <v>145</v>
      </c>
      <c r="I38" s="52"/>
      <c r="J38" s="23" t="s">
        <v>44</v>
      </c>
      <c r="K38" s="52"/>
    </row>
    <row r="39" spans="1:11">
      <c r="A39" s="18"/>
      <c r="B39" s="12" t="s">
        <v>51</v>
      </c>
      <c r="C39" s="42" t="s">
        <v>146</v>
      </c>
      <c r="D39" s="42" t="s">
        <v>24</v>
      </c>
      <c r="E39" s="42" t="s">
        <v>25</v>
      </c>
      <c r="F39" s="15" t="s">
        <v>147</v>
      </c>
      <c r="G39" s="44"/>
      <c r="H39" s="45" t="s">
        <v>145</v>
      </c>
      <c r="I39" s="52"/>
      <c r="J39" s="55" t="s">
        <v>28</v>
      </c>
      <c r="K39" s="52"/>
    </row>
    <row r="40" spans="1:11">
      <c r="A40" s="18"/>
      <c r="B40" s="12" t="s">
        <v>55</v>
      </c>
      <c r="C40" s="42" t="s">
        <v>148</v>
      </c>
      <c r="D40" s="43" t="s">
        <v>15</v>
      </c>
      <c r="E40" s="42" t="s">
        <v>25</v>
      </c>
      <c r="F40" s="15" t="s">
        <v>149</v>
      </c>
      <c r="G40" s="46"/>
      <c r="H40" s="45" t="s">
        <v>145</v>
      </c>
      <c r="I40" s="52"/>
      <c r="J40" s="55" t="s">
        <v>28</v>
      </c>
      <c r="K40" s="52"/>
    </row>
  </sheetData>
  <mergeCells count="24">
    <mergeCell ref="A1:J1"/>
    <mergeCell ref="A2:J2"/>
    <mergeCell ref="A4:A5"/>
    <mergeCell ref="A6:A7"/>
    <mergeCell ref="A9:A12"/>
    <mergeCell ref="A14:A16"/>
    <mergeCell ref="A17:A19"/>
    <mergeCell ref="A20:A21"/>
    <mergeCell ref="A22:A24"/>
    <mergeCell ref="A27:A28"/>
    <mergeCell ref="A30:A32"/>
    <mergeCell ref="A35:A36"/>
    <mergeCell ref="A37:A40"/>
    <mergeCell ref="K4:K5"/>
    <mergeCell ref="K6:K7"/>
    <mergeCell ref="K9:K12"/>
    <mergeCell ref="K14:K16"/>
    <mergeCell ref="K17:K19"/>
    <mergeCell ref="K20:K21"/>
    <mergeCell ref="K22:K24"/>
    <mergeCell ref="K27:K28"/>
    <mergeCell ref="K30:K32"/>
    <mergeCell ref="K35:K36"/>
    <mergeCell ref="K37:K4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dcterms:created xsi:type="dcterms:W3CDTF">2017-10-27T02:46:00Z</dcterms:created>
  <dcterms:modified xsi:type="dcterms:W3CDTF">2019-04-19T08:34:42Z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