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<sst xmlns="http://schemas.openxmlformats.org/spreadsheetml/2006/main" count="115" uniqueCount="70">
  <si>
    <t>西安市保障性住房（经适房）资格联审信息表第000批（原表）</t>
  </si>
  <si>
    <t>基本信息（未央区第 179 批 共 5 户，计 13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</si>
  <si>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</si>
  <si>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</si>
  <si>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</si>
  <si>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</si>
  <si>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</si>
  <si>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</si>
  <si>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</si>
  <si>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</si>
  <si>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</si>
  <si>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</si>
  <si>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</si>
  <si>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</si>
  <si>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赵树庆</t>
  </si>
  <si>
    <t>男</t>
  </si>
  <si>
    <t>本人</t>
  </si>
  <si>
    <t>612323****02150074</t>
  </si>
  <si>
    <t>西安市未央区兴盛烟酒商行</t>
  </si>
  <si>
    <t>西安市未央区
草滩一路2号</t>
  </si>
  <si>
    <t>已婚</t>
  </si>
  <si>
    <t>汉城</t>
  </si>
  <si>
    <t>成员1</t>
  </si>
  <si>
    <t>张文侠</t>
  </si>
  <si>
    <t>女</t>
  </si>
  <si>
    <t>配偶</t>
  </si>
  <si>
    <t>612323****11040046</t>
  </si>
  <si>
    <t>陕西省汉中市
洋县东咀村</t>
  </si>
  <si>
    <t>李鹏</t>
  </si>
  <si>
    <t xml:space="preserve">本人 </t>
  </si>
  <si>
    <t>612523****08213319</t>
  </si>
  <si>
    <t>陕西奥本汽车贸易有限公司</t>
  </si>
  <si>
    <t>西安市未央区朱宏路北段98号</t>
  </si>
  <si>
    <t>李娇娇</t>
  </si>
  <si>
    <t>612523****10200624</t>
  </si>
  <si>
    <t>陕西省丹凤县大庄村61号</t>
  </si>
  <si>
    <t>成员2</t>
  </si>
  <si>
    <t>李梓燚</t>
  </si>
  <si>
    <t>子女</t>
  </si>
  <si>
    <t>610112****12063046</t>
  </si>
  <si>
    <t>未婚</t>
  </si>
  <si>
    <t>冯超</t>
  </si>
  <si>
    <t>610582****10200031</t>
  </si>
  <si>
    <t>平安金融服务有限公司</t>
  </si>
  <si>
    <t>二府庄社区</t>
  </si>
  <si>
    <t>张家堡</t>
  </si>
  <si>
    <t>郝炳楠</t>
  </si>
  <si>
    <t>610582****11070025</t>
  </si>
  <si>
    <t>西安天道勤人力资源有限公司</t>
  </si>
  <si>
    <t>华阴市掌华村</t>
  </si>
  <si>
    <t>陆鑫</t>
  </si>
  <si>
    <t>522323****10241326</t>
  </si>
  <si>
    <t>陕西航天建筑工程有限公司第六公司</t>
  </si>
  <si>
    <t>枣园南岭社区</t>
  </si>
  <si>
    <t>杨文海</t>
  </si>
  <si>
    <t>612326****08146515</t>
  </si>
  <si>
    <t>汉中市宁强县铁锁关镇</t>
  </si>
  <si>
    <t>杨晨灏</t>
  </si>
  <si>
    <t>610102****0719191X</t>
  </si>
  <si>
    <t>成员3</t>
  </si>
  <si>
    <t>杨之予</t>
  </si>
  <si>
    <t>610726****10196519</t>
  </si>
  <si>
    <t>韩珂</t>
  </si>
  <si>
    <t>610124****09074533</t>
  </si>
  <si>
    <t>草滩100号</t>
  </si>
  <si>
    <t>未央湖</t>
  </si>
  <si>
    <t>张丽娟</t>
  </si>
  <si>
    <t>610114****10151565</t>
  </si>
  <si>
    <t>西安雅戈尔布艺装饰有限公司</t>
  </si>
  <si>
    <t>阎良区关山镇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</si>
</sst>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1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Tahoma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2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6" fillId="9" borderId="6" applyNumberFormat="0" applyAlignment="0" applyProtection="0">
      <alignment vertical="center"/>
    </xf>
    <xf numFmtId="0" fontId="31" fillId="0" borderId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7" fillId="17" borderId="8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/>
    <xf numFmtId="0" fontId="3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6" fillId="28" borderId="12" applyNumberFormat="0" applyAlignment="0" applyProtection="0">
      <alignment vertical="center"/>
    </xf>
    <xf numFmtId="0" fontId="43" fillId="0" borderId="0" applyProtection="0">
      <alignment vertical="center"/>
    </xf>
    <xf numFmtId="0" fontId="31" fillId="0" borderId="0">
      <alignment vertical="center"/>
    </xf>
    <xf numFmtId="0" fontId="49" fillId="28" borderId="6" applyNumberFormat="0" applyAlignment="0" applyProtection="0">
      <alignment vertical="center"/>
    </xf>
    <xf numFmtId="0" fontId="37" fillId="14" borderId="7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9" fillId="0" borderId="0"/>
    <xf numFmtId="0" fontId="34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9" fillId="0" borderId="0"/>
    <xf numFmtId="0" fontId="32" fillId="32" borderId="0" applyNumberFormat="0" applyBorder="0" applyAlignment="0" applyProtection="0">
      <alignment vertical="center"/>
    </xf>
    <xf numFmtId="0" fontId="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 applyProtection="0">
      <alignment vertical="center"/>
    </xf>
    <xf numFmtId="0" fontId="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1" fillId="0" borderId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/>
  </cellStyleXfs>
  <cellXfs count="4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1" applyNumberFormat="1" applyFont="1" applyFill="1" applyBorder="1" applyAlignment="1">
      <alignment horizontal="center" vertical="center" wrapText="1"/>
    </xf>
    <xf numFmtId="0" fontId="3" fillId="2" borderId="2" xfId="111" applyNumberFormat="1" applyFont="1" applyFill="1" applyBorder="1" applyAlignment="1">
      <alignment horizontal="center" vertical="center" wrapText="1"/>
    </xf>
    <xf numFmtId="0" fontId="4" fillId="2" borderId="3" xfId="111" applyFont="1" applyFill="1" applyBorder="1" applyAlignment="1">
      <alignment horizontal="center" vertical="center" wrapText="1"/>
    </xf>
    <xf numFmtId="0" fontId="5" fillId="2" borderId="3" xfId="111" applyFont="1" applyFill="1" applyBorder="1" applyAlignment="1">
      <alignment horizontal="center" vertical="center" wrapText="1"/>
    </xf>
    <xf numFmtId="0" fontId="5" fillId="2" borderId="3" xfId="111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81" applyFont="1" applyFill="1" applyBorder="1" applyAlignment="1">
      <alignment horizontal="center" vertical="center"/>
    </xf>
    <xf numFmtId="0" fontId="10" fillId="0" borderId="4" xfId="58" applyFont="1" applyBorder="1" applyAlignment="1">
      <alignment horizontal="center"/>
    </xf>
    <xf numFmtId="0" fontId="9" fillId="3" borderId="4" xfId="83" applyNumberFormat="1" applyFont="1" applyFill="1" applyBorder="1" applyAlignment="1">
      <alignment horizontal="center" vertical="center"/>
    </xf>
    <xf numFmtId="0" fontId="11" fillId="3" borderId="4" xfId="8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3" borderId="4" xfId="8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94" applyFont="1" applyFill="1" applyBorder="1" applyAlignment="1">
      <alignment horizontal="center" vertical="center"/>
    </xf>
    <xf numFmtId="0" fontId="15" fillId="0" borderId="4" xfId="94" applyFont="1" applyFill="1" applyBorder="1" applyAlignment="1">
      <alignment horizontal="center" vertical="center"/>
    </xf>
    <xf numFmtId="0" fontId="11" fillId="0" borderId="4" xfId="96" applyFont="1" applyFill="1" applyBorder="1" applyAlignment="1">
      <alignment horizontal="center" vertical="center" wrapText="1"/>
    </xf>
    <xf numFmtId="0" fontId="16" fillId="0" borderId="4" xfId="96" applyFont="1" applyFill="1" applyBorder="1" applyAlignment="1">
      <alignment horizontal="center" vertical="center" wrapText="1"/>
    </xf>
    <xf numFmtId="0" fontId="9" fillId="0" borderId="4" xfId="94" applyFont="1" applyFill="1" applyBorder="1" applyAlignment="1">
      <alignment horizontal="center" vertical="center"/>
    </xf>
    <xf numFmtId="0" fontId="11" fillId="3" borderId="4" xfId="96" applyFont="1" applyFill="1" applyBorder="1" applyAlignment="1">
      <alignment horizontal="center" vertical="center" wrapText="1"/>
    </xf>
    <xf numFmtId="0" fontId="11" fillId="3" borderId="4" xfId="96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74" applyFont="1" applyBorder="1" applyAlignment="1">
      <alignment horizontal="center" vertical="center" wrapText="1"/>
    </xf>
    <xf numFmtId="0" fontId="20" fillId="0" borderId="4" xfId="74" applyFont="1" applyBorder="1" applyAlignment="1">
      <alignment horizontal="center" vertical="center" wrapText="1"/>
    </xf>
    <xf numFmtId="0" fontId="20" fillId="0" borderId="4" xfId="102" applyFont="1" applyBorder="1" applyAlignment="1">
      <alignment horizontal="center" vertical="center" wrapText="1"/>
    </xf>
    <xf numFmtId="0" fontId="20" fillId="0" borderId="4" xfId="14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2" fillId="0" borderId="4" xfId="91" applyFont="1" applyBorder="1" applyAlignment="1">
      <alignment horizontal="center" vertical="center"/>
    </xf>
    <xf numFmtId="0" fontId="23" fillId="0" borderId="4" xfId="91" applyFont="1" applyBorder="1" applyAlignment="1">
      <alignment horizontal="center" vertical="center"/>
    </xf>
    <xf numFmtId="0" fontId="18" fillId="0" borderId="4" xfId="93" applyFont="1" applyBorder="1" applyAlignment="1">
      <alignment horizontal="center" vertical="center"/>
    </xf>
    <xf numFmtId="0" fontId="23" fillId="0" borderId="4" xfId="93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/>
    <xf numFmtId="0" fontId="0" fillId="0" borderId="4" xfId="58" applyFill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6" fillId="0" borderId="4" xfId="108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0" borderId="4" xfId="95" applyFont="1" applyBorder="1" applyAlignment="1">
      <alignment horizontal="center" vertical="center"/>
    </xf>
  </cellXfs>
  <cellStyles count="112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2 5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 10" xfId="60"/>
    <cellStyle name="60% - 强调文字颜色 6" xfId="61" builtinId="52"/>
    <cellStyle name="常规 2 4" xfId="6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2 6" xfId="75"/>
    <cellStyle name="常规 2 7" xfId="76"/>
    <cellStyle name="常规 2 8" xfId="77"/>
    <cellStyle name="常规 2 9" xfId="78"/>
    <cellStyle name="常规 30" xfId="79"/>
    <cellStyle name="常规 25" xfId="80"/>
    <cellStyle name="常规 32" xfId="81"/>
    <cellStyle name="常规 27" xfId="82"/>
    <cellStyle name="常规 33" xfId="83"/>
    <cellStyle name="常规 28" xfId="84"/>
    <cellStyle name="常规 34" xfId="85"/>
    <cellStyle name="常规 29" xfId="86"/>
    <cellStyle name="常规 3" xfId="87"/>
    <cellStyle name="常规 3 2" xfId="88"/>
    <cellStyle name="常规 3 3" xfId="89"/>
    <cellStyle name="常规 3 4" xfId="90"/>
    <cellStyle name="常规 40" xfId="91"/>
    <cellStyle name="常规 35" xfId="92"/>
    <cellStyle name="常规 41" xfId="93"/>
    <cellStyle name="常规 36" xfId="94"/>
    <cellStyle name="常规 42" xfId="95"/>
    <cellStyle name="常规 37" xfId="96"/>
    <cellStyle name="常规 38" xfId="97"/>
    <cellStyle name="常规 4" xfId="98"/>
    <cellStyle name="常规 4 2" xfId="99"/>
    <cellStyle name="常规 4 3" xfId="100"/>
    <cellStyle name="常规 4 4" xfId="101"/>
    <cellStyle name="常规 5" xfId="102"/>
    <cellStyle name="常规 5 3" xfId="103"/>
    <cellStyle name="常规 5 4" xfId="104"/>
    <cellStyle name="常规 6 2" xfId="105"/>
    <cellStyle name="常规 6 3" xfId="106"/>
    <cellStyle name="常规 6 4" xfId="107"/>
    <cellStyle name="常规 7" xfId="108"/>
    <cellStyle name="常规 8" xfId="109"/>
    <cellStyle name="常规 9" xfId="110"/>
    <cellStyle name="常规_莲湖区12批60户联审" xfId="11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22" sqref="G2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39" t="s">
        <v>11</v>
      </c>
      <c r="K3" s="40" t="s">
        <v>12</v>
      </c>
    </row>
    <row r="4" ht="2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 t="s">
        <v>18</v>
      </c>
      <c r="H4" s="16" t="s">
        <v>19</v>
      </c>
      <c r="I4" s="41">
        <f>24000/12</f>
        <v>2000</v>
      </c>
      <c r="J4" s="14" t="s">
        <v>20</v>
      </c>
      <c r="K4" s="42" t="s">
        <v>21</v>
      </c>
    </row>
    <row r="5" ht="24" spans="1:11">
      <c r="A5" s="11"/>
      <c r="B5" s="17" t="s">
        <v>22</v>
      </c>
      <c r="C5" s="13" t="s">
        <v>23</v>
      </c>
      <c r="D5" s="13" t="s">
        <v>24</v>
      </c>
      <c r="E5" s="14" t="s">
        <v>25</v>
      </c>
      <c r="F5" s="15" t="s">
        <v>26</v>
      </c>
      <c r="G5" s="18"/>
      <c r="H5" s="16" t="s">
        <v>27</v>
      </c>
      <c r="I5" s="41"/>
      <c r="J5" s="14" t="s">
        <v>20</v>
      </c>
      <c r="K5" s="43"/>
    </row>
    <row r="6" spans="1:11">
      <c r="A6" s="19">
        <v>2</v>
      </c>
      <c r="B6" s="20" t="s">
        <v>13</v>
      </c>
      <c r="C6" s="21" t="s">
        <v>28</v>
      </c>
      <c r="D6" s="22" t="s">
        <v>15</v>
      </c>
      <c r="E6" s="19" t="s">
        <v>29</v>
      </c>
      <c r="F6" s="15" t="s">
        <v>30</v>
      </c>
      <c r="G6" s="23" t="s">
        <v>31</v>
      </c>
      <c r="H6" s="24" t="s">
        <v>32</v>
      </c>
      <c r="I6" s="19">
        <f>80004/12</f>
        <v>6667</v>
      </c>
      <c r="J6" s="44" t="s">
        <v>20</v>
      </c>
      <c r="K6" s="42" t="s">
        <v>21</v>
      </c>
    </row>
    <row r="7" spans="1:11">
      <c r="A7" s="19"/>
      <c r="B7" s="17" t="s">
        <v>22</v>
      </c>
      <c r="C7" s="25" t="s">
        <v>33</v>
      </c>
      <c r="D7" s="25" t="s">
        <v>24</v>
      </c>
      <c r="E7" s="19" t="s">
        <v>25</v>
      </c>
      <c r="F7" s="15" t="s">
        <v>34</v>
      </c>
      <c r="G7" s="23"/>
      <c r="H7" s="26" t="s">
        <v>35</v>
      </c>
      <c r="I7" s="19"/>
      <c r="J7" s="44" t="s">
        <v>20</v>
      </c>
      <c r="K7" s="43"/>
    </row>
    <row r="8" spans="1:11">
      <c r="A8" s="19"/>
      <c r="B8" s="17" t="s">
        <v>36</v>
      </c>
      <c r="C8" s="25" t="s">
        <v>37</v>
      </c>
      <c r="D8" s="22" t="s">
        <v>24</v>
      </c>
      <c r="E8" s="19" t="s">
        <v>38</v>
      </c>
      <c r="F8" s="15" t="s">
        <v>39</v>
      </c>
      <c r="G8" s="27"/>
      <c r="H8" s="24" t="s">
        <v>32</v>
      </c>
      <c r="I8" s="19"/>
      <c r="J8" s="44" t="s">
        <v>40</v>
      </c>
      <c r="K8" s="43"/>
    </row>
    <row r="9" s="1" customFormat="1" spans="1:11">
      <c r="A9" s="19">
        <v>3</v>
      </c>
      <c r="B9" s="20" t="s">
        <v>13</v>
      </c>
      <c r="C9" s="28" t="s">
        <v>41</v>
      </c>
      <c r="D9" s="29" t="s">
        <v>15</v>
      </c>
      <c r="E9" s="19" t="s">
        <v>16</v>
      </c>
      <c r="F9" s="15" t="s">
        <v>42</v>
      </c>
      <c r="G9" s="29" t="s">
        <v>43</v>
      </c>
      <c r="H9" s="29" t="s">
        <v>44</v>
      </c>
      <c r="I9" s="19">
        <f>4800/2</f>
        <v>2400</v>
      </c>
      <c r="J9" s="44" t="s">
        <v>20</v>
      </c>
      <c r="K9" s="45" t="s">
        <v>45</v>
      </c>
    </row>
    <row r="10" s="1" customFormat="1" spans="1:11">
      <c r="A10" s="19"/>
      <c r="B10" s="17" t="s">
        <v>22</v>
      </c>
      <c r="C10" s="29" t="s">
        <v>46</v>
      </c>
      <c r="D10" s="29" t="s">
        <v>24</v>
      </c>
      <c r="E10" s="19" t="s">
        <v>25</v>
      </c>
      <c r="F10" s="15" t="s">
        <v>47</v>
      </c>
      <c r="G10" s="29" t="s">
        <v>48</v>
      </c>
      <c r="H10" s="29" t="s">
        <v>49</v>
      </c>
      <c r="I10" s="19">
        <f>7500/3</f>
        <v>2500</v>
      </c>
      <c r="J10" s="44" t="s">
        <v>20</v>
      </c>
      <c r="K10" s="46"/>
    </row>
    <row r="11" s="1" customFormat="1" spans="1:11">
      <c r="A11" s="19">
        <v>4</v>
      </c>
      <c r="B11" s="20" t="s">
        <v>13</v>
      </c>
      <c r="C11" s="30" t="s">
        <v>50</v>
      </c>
      <c r="D11" s="31" t="s">
        <v>24</v>
      </c>
      <c r="E11" s="19" t="s">
        <v>16</v>
      </c>
      <c r="F11" s="15" t="s">
        <v>51</v>
      </c>
      <c r="G11" s="32" t="s">
        <v>52</v>
      </c>
      <c r="H11" s="33" t="s">
        <v>53</v>
      </c>
      <c r="I11" s="19">
        <f>45600/12</f>
        <v>3800</v>
      </c>
      <c r="J11" s="44" t="s">
        <v>20</v>
      </c>
      <c r="K11" s="45" t="s">
        <v>45</v>
      </c>
    </row>
    <row r="12" s="1" customFormat="1" spans="1:11">
      <c r="A12" s="19"/>
      <c r="B12" s="17" t="s">
        <v>22</v>
      </c>
      <c r="C12" s="30" t="s">
        <v>54</v>
      </c>
      <c r="D12" s="31" t="s">
        <v>15</v>
      </c>
      <c r="E12" s="19" t="s">
        <v>25</v>
      </c>
      <c r="F12" s="15" t="s">
        <v>55</v>
      </c>
      <c r="G12" s="19"/>
      <c r="H12" s="33" t="s">
        <v>56</v>
      </c>
      <c r="I12" s="19">
        <f>38400/12</f>
        <v>3200</v>
      </c>
      <c r="J12" s="44" t="s">
        <v>20</v>
      </c>
      <c r="K12" s="46"/>
    </row>
    <row r="13" s="1" customFormat="1" spans="1:11">
      <c r="A13" s="19"/>
      <c r="B13" s="17" t="s">
        <v>36</v>
      </c>
      <c r="C13" s="30" t="s">
        <v>57</v>
      </c>
      <c r="D13" s="31" t="s">
        <v>15</v>
      </c>
      <c r="E13" s="19" t="s">
        <v>38</v>
      </c>
      <c r="F13" s="15" t="s">
        <v>58</v>
      </c>
      <c r="G13" s="19"/>
      <c r="H13" s="33" t="s">
        <v>53</v>
      </c>
      <c r="I13" s="19"/>
      <c r="J13" s="44" t="s">
        <v>40</v>
      </c>
      <c r="K13" s="46"/>
    </row>
    <row r="14" s="1" customFormat="1" spans="1:11">
      <c r="A14" s="19"/>
      <c r="B14" s="17" t="s">
        <v>59</v>
      </c>
      <c r="C14" s="30" t="s">
        <v>60</v>
      </c>
      <c r="D14" s="31" t="s">
        <v>15</v>
      </c>
      <c r="E14" s="19" t="s">
        <v>38</v>
      </c>
      <c r="F14" s="15" t="s">
        <v>61</v>
      </c>
      <c r="G14" s="34"/>
      <c r="H14" s="33" t="s">
        <v>56</v>
      </c>
      <c r="I14" s="19"/>
      <c r="J14" s="44" t="s">
        <v>40</v>
      </c>
      <c r="K14" s="46"/>
    </row>
    <row r="15" spans="1:11">
      <c r="A15" s="11">
        <v>5</v>
      </c>
      <c r="B15" s="12" t="s">
        <v>13</v>
      </c>
      <c r="C15" s="35" t="s">
        <v>62</v>
      </c>
      <c r="D15" s="36" t="s">
        <v>15</v>
      </c>
      <c r="E15" s="19" t="s">
        <v>16</v>
      </c>
      <c r="F15" s="15" t="s">
        <v>63</v>
      </c>
      <c r="G15" s="37"/>
      <c r="H15" s="38" t="s">
        <v>64</v>
      </c>
      <c r="I15" s="11">
        <f>16200/12</f>
        <v>1350</v>
      </c>
      <c r="J15" s="47" t="s">
        <v>20</v>
      </c>
      <c r="K15" s="42" t="s">
        <v>65</v>
      </c>
    </row>
    <row r="16" spans="1:11">
      <c r="A16" s="11"/>
      <c r="B16" s="17" t="s">
        <v>22</v>
      </c>
      <c r="C16" s="35" t="s">
        <v>66</v>
      </c>
      <c r="D16" s="36" t="s">
        <v>24</v>
      </c>
      <c r="E16" s="19" t="s">
        <v>25</v>
      </c>
      <c r="F16" s="15" t="s">
        <v>67</v>
      </c>
      <c r="G16" s="37" t="s">
        <v>68</v>
      </c>
      <c r="H16" s="38" t="s">
        <v>69</v>
      </c>
      <c r="I16" s="11">
        <f>29100/12</f>
        <v>2425</v>
      </c>
      <c r="J16" s="47" t="s">
        <v>20</v>
      </c>
      <c r="K16" s="43"/>
    </row>
  </sheetData>
  <mergeCells count="12">
    <mergeCell ref="A1:J1"/>
    <mergeCell ref="A2:J2"/>
    <mergeCell ref="A4:A5"/>
    <mergeCell ref="A6:A8"/>
    <mergeCell ref="A9:A10"/>
    <mergeCell ref="A11:A14"/>
    <mergeCell ref="A15:A16"/>
    <mergeCell ref="K4:K5"/>
    <mergeCell ref="K6:K8"/>
    <mergeCell ref="K9:K10"/>
    <mergeCell ref="K11:K14"/>
    <mergeCell ref="K15:K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2019-04-12T06:01:03Z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