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<sst xmlns="http://schemas.openxmlformats.org/spreadsheetml/2006/main" count="182" uniqueCount="94">
  <si>
    <t>西安市保障性住房（经适房）资格联审信息表第000批（原表）</t>
  </si>
  <si>
    <t>基本信息（未央区第 176 批 共 11 户，计 20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</si>
  <si>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</si>
  <si>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</si>
  <si>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</si>
  <si>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</si>
  <si>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</si>
  <si>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</si>
  <si>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</si>
  <si>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</si>
  <si>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</si>
  <si>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</si>
  <si>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</si>
  <si>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</si>
  <si>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王博</t>
  </si>
  <si>
    <t>男</t>
  </si>
  <si>
    <t>本人</t>
  </si>
  <si>
    <t>612325****01250934</t>
  </si>
  <si>
    <t>远洋矿业</t>
  </si>
  <si>
    <t>西安市未央区二府庄1号付1号</t>
  </si>
  <si>
    <t>未婚</t>
  </si>
  <si>
    <t>张家堡</t>
  </si>
  <si>
    <t>柏建荣</t>
  </si>
  <si>
    <t>610112****12152516</t>
  </si>
  <si>
    <t>中国电信西安分公司</t>
  </si>
  <si>
    <t>未央区张家堡街办</t>
  </si>
  <si>
    <t>已婚</t>
  </si>
  <si>
    <t>成员1</t>
  </si>
  <si>
    <t>柏雨嫣</t>
  </si>
  <si>
    <t>女</t>
  </si>
  <si>
    <t>子女</t>
  </si>
  <si>
    <t>610112****07155027</t>
  </si>
  <si>
    <t>杨河</t>
  </si>
  <si>
    <t>652322****01040513</t>
  </si>
  <si>
    <t>离职状态</t>
  </si>
  <si>
    <t>离异</t>
  </si>
  <si>
    <t>闫琤</t>
  </si>
  <si>
    <t>142703****01180318</t>
  </si>
  <si>
    <t>中铝山西铝业有限公司</t>
  </si>
  <si>
    <t>赵丽霞</t>
  </si>
  <si>
    <t>配偶</t>
  </si>
  <si>
    <t>142703****05013343</t>
  </si>
  <si>
    <t>西安市未央区二府庄1号付2号</t>
  </si>
  <si>
    <t>成员2</t>
  </si>
  <si>
    <t>闫子萌</t>
  </si>
  <si>
    <t>140882****12060029</t>
  </si>
  <si>
    <t>西安市未央区二府庄1号付3号</t>
  </si>
  <si>
    <t>王晨</t>
  </si>
  <si>
    <t>610112****0304201X</t>
  </si>
  <si>
    <t>西安市未央区人民政府</t>
  </si>
  <si>
    <t>未央区谭家街办十里铺</t>
  </si>
  <si>
    <t>谭家</t>
  </si>
  <si>
    <t>梁家祯</t>
  </si>
  <si>
    <t>610623****01130145</t>
  </si>
  <si>
    <t>中国石油长庆油田第十二条油厂</t>
  </si>
  <si>
    <t>樊敏艳</t>
  </si>
  <si>
    <t>610524****01181229</t>
  </si>
  <si>
    <t>西安藻露堂药业集团康复医药有限公司</t>
  </si>
  <si>
    <t>龙首北路西段1号未央区人才市场</t>
  </si>
  <si>
    <t>鲁向伟</t>
  </si>
  <si>
    <t>612323****01271615</t>
  </si>
  <si>
    <t>陕西益源售电有限公司</t>
  </si>
  <si>
    <t>未央区永信路109号4栋3单元1层1号</t>
  </si>
  <si>
    <t>薛婷婷</t>
  </si>
  <si>
    <t>612730****02080227</t>
  </si>
  <si>
    <t>西安米扬建筑装饰工程有限公司</t>
  </si>
  <si>
    <t>未央区渭清南路28号</t>
  </si>
  <si>
    <t>刘永民</t>
  </si>
  <si>
    <t>612127****04250010</t>
  </si>
  <si>
    <t>光林批发市场</t>
  </si>
  <si>
    <t>严晓维</t>
  </si>
  <si>
    <t>612127****04104320</t>
  </si>
  <si>
    <t>退休</t>
  </si>
  <si>
    <t>大荔县埝桥镇韩壕村三组</t>
  </si>
  <si>
    <t>刘江霞</t>
  </si>
  <si>
    <t>620502****09285843</t>
  </si>
  <si>
    <t>西安市未央区刘鹏通讯器材经销部</t>
  </si>
  <si>
    <t>西安市未央区渭清南路28号</t>
  </si>
  <si>
    <t>刘鹏</t>
  </si>
  <si>
    <t>620502****10265853</t>
  </si>
  <si>
    <t>甘肃省天水市秦州区平南镇松林村245号</t>
  </si>
  <si>
    <t>刘毅杰</t>
  </si>
  <si>
    <t>620502****12145817</t>
  </si>
  <si>
    <t>无</t>
  </si>
  <si>
    <t>成员3</t>
  </si>
  <si>
    <t>刘志杰</t>
  </si>
  <si>
    <t>620502****02055838</t>
  </si>
  <si>
    <t>成员4</t>
  </si>
  <si>
    <t>刘雅妮</t>
  </si>
  <si>
    <t>620502****01155823</t>
  </si>
  <si>
    <t>徐一帆</t>
  </si>
  <si>
    <t>612323****10311617</t>
  </si>
  <si>
    <t>西安润丰建筑工程造价咨询有限公司</t>
  </si>
  <si>
    <t>西安市未央区渭滨小区东区8楼5单元6号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</si>
</sst>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Tahoma"/>
      <charset val="134"/>
    </font>
    <font>
      <sz val="11"/>
      <color indexed="8"/>
      <name val="Tahoma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64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12" borderId="10" applyNumberFormat="0" applyAlignment="0" applyProtection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44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20" fillId="3" borderId="5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24" fillId="0" borderId="0" applyProtection="0">
      <alignment vertical="center"/>
    </xf>
    <xf numFmtId="0" fontId="40" fillId="0" borderId="0">
      <alignment vertical="center"/>
    </xf>
    <xf numFmtId="0" fontId="43" fillId="10" borderId="10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27" fillId="0" borderId="0">
      <alignment vertical="center"/>
    </xf>
    <xf numFmtId="0" fontId="24" fillId="0" borderId="0" applyProtection="0">
      <alignment vertical="center"/>
    </xf>
    <xf numFmtId="0" fontId="2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3" applyNumberFormat="1" applyFont="1" applyFill="1" applyBorder="1" applyAlignment="1">
      <alignment horizontal="center" vertical="center" wrapText="1"/>
    </xf>
    <xf numFmtId="0" fontId="2" fillId="2" borderId="2" xfId="113" applyNumberFormat="1" applyFont="1" applyFill="1" applyBorder="1" applyAlignment="1">
      <alignment horizontal="center" vertical="center" wrapText="1"/>
    </xf>
    <xf numFmtId="0" fontId="3" fillId="2" borderId="3" xfId="113" applyFont="1" applyFill="1" applyBorder="1" applyAlignment="1">
      <alignment horizontal="center" vertical="center" wrapText="1"/>
    </xf>
    <xf numFmtId="0" fontId="4" fillId="2" borderId="3" xfId="113" applyFont="1" applyFill="1" applyBorder="1" applyAlignment="1">
      <alignment horizontal="center" vertical="center" wrapText="1"/>
    </xf>
    <xf numFmtId="0" fontId="4" fillId="2" borderId="3" xfId="113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119" applyNumberFormat="1" applyFont="1" applyBorder="1" applyAlignment="1">
      <alignment horizontal="center" vertical="center" wrapText="1"/>
    </xf>
    <xf numFmtId="49" fontId="9" fillId="0" borderId="4" xfId="119" applyNumberFormat="1" applyFont="1" applyBorder="1" applyAlignment="1">
      <alignment horizontal="center" vertical="center" wrapText="1"/>
    </xf>
    <xf numFmtId="0" fontId="9" fillId="0" borderId="4" xfId="121" applyNumberFormat="1" applyFont="1" applyBorder="1" applyAlignment="1">
      <alignment horizontal="center" vertical="center" wrapText="1"/>
    </xf>
    <xf numFmtId="49" fontId="9" fillId="0" borderId="4" xfId="121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8" fillId="0" borderId="4" xfId="130" applyNumberFormat="1" applyFont="1" applyBorder="1" applyAlignment="1">
      <alignment horizontal="center" vertical="center" wrapText="1"/>
    </xf>
    <xf numFmtId="49" fontId="9" fillId="0" borderId="4" xfId="130" applyNumberFormat="1" applyFont="1" applyBorder="1" applyAlignment="1">
      <alignment horizontal="center" vertical="center" wrapText="1"/>
    </xf>
    <xf numFmtId="49" fontId="9" fillId="0" borderId="4" xfId="132" applyNumberFormat="1" applyFont="1" applyBorder="1" applyAlignment="1">
      <alignment horizontal="center" vertical="center" wrapText="1"/>
    </xf>
    <xf numFmtId="49" fontId="8" fillId="0" borderId="4" xfId="136" applyNumberFormat="1" applyFont="1" applyBorder="1" applyAlignment="1">
      <alignment horizontal="center" vertical="center"/>
    </xf>
    <xf numFmtId="49" fontId="9" fillId="0" borderId="4" xfId="136" applyNumberFormat="1" applyFont="1" applyBorder="1" applyAlignment="1">
      <alignment horizontal="center" vertical="center"/>
    </xf>
    <xf numFmtId="49" fontId="9" fillId="0" borderId="4" xfId="5" applyNumberFormat="1" applyFont="1" applyBorder="1" applyAlignment="1">
      <alignment horizontal="center" vertical="center"/>
    </xf>
    <xf numFmtId="0" fontId="14" fillId="0" borderId="4" xfId="131" applyFont="1" applyFill="1" applyBorder="1" applyAlignment="1">
      <alignment horizontal="center" vertical="center"/>
    </xf>
    <xf numFmtId="0" fontId="15" fillId="0" borderId="4" xfId="131" applyFont="1" applyFill="1" applyBorder="1" applyAlignment="1">
      <alignment horizontal="center" vertical="center"/>
    </xf>
    <xf numFmtId="0" fontId="15" fillId="0" borderId="4" xfId="133" applyFont="1" applyFill="1" applyBorder="1" applyAlignment="1">
      <alignment horizontal="center" vertical="center"/>
    </xf>
    <xf numFmtId="0" fontId="14" fillId="0" borderId="4" xfId="4" applyFont="1" applyFill="1" applyBorder="1" applyAlignment="1">
      <alignment horizontal="center" vertical="center"/>
    </xf>
    <xf numFmtId="0" fontId="15" fillId="0" borderId="4" xfId="4" applyFont="1" applyFill="1" applyBorder="1" applyAlignment="1">
      <alignment horizontal="center" vertical="center"/>
    </xf>
    <xf numFmtId="0" fontId="15" fillId="0" borderId="4" xfId="142" applyFont="1" applyFill="1" applyBorder="1" applyAlignment="1">
      <alignment horizontal="center" vertical="center"/>
    </xf>
    <xf numFmtId="0" fontId="14" fillId="0" borderId="4" xfId="146" applyFont="1" applyFill="1" applyBorder="1" applyAlignment="1">
      <alignment horizontal="center" vertical="center"/>
    </xf>
    <xf numFmtId="0" fontId="15" fillId="0" borderId="4" xfId="146" applyFont="1" applyFill="1" applyBorder="1" applyAlignment="1">
      <alignment horizontal="center" vertical="center"/>
    </xf>
    <xf numFmtId="0" fontId="15" fillId="0" borderId="4" xfId="148" applyFont="1" applyFill="1" applyBorder="1" applyAlignment="1">
      <alignment horizontal="center" vertical="center"/>
    </xf>
    <xf numFmtId="0" fontId="14" fillId="0" borderId="4" xfId="141" applyFont="1" applyFill="1" applyBorder="1" applyAlignment="1">
      <alignment horizontal="center" vertical="center"/>
    </xf>
    <xf numFmtId="0" fontId="15" fillId="0" borderId="4" xfId="141" applyFont="1" applyFill="1" applyBorder="1" applyAlignment="1">
      <alignment horizontal="center" vertical="center"/>
    </xf>
    <xf numFmtId="0" fontId="15" fillId="0" borderId="4" xfId="143" applyFont="1" applyFill="1" applyBorder="1" applyAlignment="1">
      <alignment horizontal="center" vertical="center"/>
    </xf>
    <xf numFmtId="0" fontId="11" fillId="0" borderId="4" xfId="147" applyFont="1" applyFill="1" applyBorder="1" applyAlignment="1">
      <alignment horizontal="center" vertical="center" wrapText="1"/>
    </xf>
    <xf numFmtId="0" fontId="10" fillId="0" borderId="4" xfId="147" applyFont="1" applyFill="1" applyBorder="1" applyAlignment="1">
      <alignment horizontal="center" vertical="center" wrapText="1"/>
    </xf>
    <xf numFmtId="0" fontId="14" fillId="0" borderId="4" xfId="147" applyFont="1" applyFill="1" applyBorder="1" applyAlignment="1">
      <alignment horizontal="center" vertical="center"/>
    </xf>
    <xf numFmtId="0" fontId="15" fillId="0" borderId="4" xfId="147" applyFont="1" applyFill="1" applyBorder="1" applyAlignment="1">
      <alignment horizontal="center" vertical="center"/>
    </xf>
    <xf numFmtId="0" fontId="11" fillId="0" borderId="4" xfId="154" applyFont="1" applyFill="1" applyBorder="1" applyAlignment="1">
      <alignment horizontal="center" vertical="center"/>
    </xf>
    <xf numFmtId="0" fontId="16" fillId="0" borderId="4" xfId="154" applyFont="1" applyFill="1" applyBorder="1" applyAlignment="1">
      <alignment horizontal="center" vertical="center"/>
    </xf>
    <xf numFmtId="0" fontId="14" fillId="0" borderId="4" xfId="154" applyFont="1" applyFill="1" applyBorder="1" applyAlignment="1">
      <alignment horizontal="center" vertical="center"/>
    </xf>
    <xf numFmtId="0" fontId="15" fillId="0" borderId="4" xfId="154" applyFont="1" applyFill="1" applyBorder="1" applyAlignment="1">
      <alignment horizontal="center" vertical="center"/>
    </xf>
    <xf numFmtId="0" fontId="11" fillId="0" borderId="4" xfId="156" applyFont="1" applyFill="1" applyBorder="1" applyAlignment="1">
      <alignment horizontal="center" vertical="center"/>
    </xf>
    <xf numFmtId="0" fontId="16" fillId="0" borderId="4" xfId="156" applyFont="1" applyFill="1" applyBorder="1" applyAlignment="1">
      <alignment horizontal="center" vertical="center"/>
    </xf>
    <xf numFmtId="0" fontId="14" fillId="0" borderId="4" xfId="156" applyFont="1" applyFill="1" applyBorder="1" applyAlignment="1">
      <alignment horizontal="center" vertical="center"/>
    </xf>
    <xf numFmtId="0" fontId="15" fillId="0" borderId="4" xfId="156" applyFont="1" applyFill="1" applyBorder="1" applyAlignment="1">
      <alignment horizontal="center" vertical="center"/>
    </xf>
    <xf numFmtId="0" fontId="0" fillId="0" borderId="4" xfId="0" applyBorder="1" applyAlignment="1"/>
    <xf numFmtId="0" fontId="5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/>
    <xf numFmtId="49" fontId="9" fillId="0" borderId="4" xfId="123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9" fillId="0" borderId="4" xfId="16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9" fillId="0" borderId="4" xfId="134" applyNumberFormat="1" applyFont="1" applyBorder="1" applyAlignment="1">
      <alignment horizontal="center" vertical="center" wrapText="1"/>
    </xf>
    <xf numFmtId="49" fontId="9" fillId="0" borderId="4" xfId="129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4" xfId="135" applyFont="1" applyFill="1" applyBorder="1" applyAlignment="1">
      <alignment horizontal="center" vertical="center"/>
    </xf>
    <xf numFmtId="0" fontId="15" fillId="0" borderId="4" xfId="144" applyFont="1" applyFill="1" applyBorder="1" applyAlignment="1">
      <alignment horizontal="center" vertical="center"/>
    </xf>
    <xf numFmtId="0" fontId="15" fillId="0" borderId="4" xfId="150" applyFont="1" applyFill="1" applyBorder="1" applyAlignment="1">
      <alignment horizontal="center" vertical="center"/>
    </xf>
    <xf numFmtId="0" fontId="15" fillId="0" borderId="4" xfId="145" applyFont="1" applyFill="1" applyBorder="1" applyAlignment="1">
      <alignment horizontal="center" vertical="center"/>
    </xf>
    <xf numFmtId="0" fontId="15" fillId="0" borderId="4" xfId="149" applyFont="1" applyFill="1" applyBorder="1" applyAlignment="1">
      <alignment horizontal="center" vertical="center"/>
    </xf>
    <xf numFmtId="0" fontId="15" fillId="0" borderId="4" xfId="155" applyFont="1" applyFill="1" applyBorder="1" applyAlignment="1">
      <alignment horizontal="center" vertical="center"/>
    </xf>
    <xf numFmtId="0" fontId="15" fillId="0" borderId="4" xfId="157" applyFont="1" applyFill="1" applyBorder="1" applyAlignment="1">
      <alignment horizontal="center" vertical="center"/>
    </xf>
  </cellXfs>
  <cellStyles count="164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10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30" xfId="21"/>
    <cellStyle name="常规 25" xfId="22"/>
    <cellStyle name="常规 10 19" xfId="23"/>
    <cellStyle name="常规 5 2" xfId="24"/>
    <cellStyle name="标题" xfId="25" builtinId="15"/>
    <cellStyle name="常规 12" xfId="26"/>
    <cellStyle name="常规 10 11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常规 31" xfId="35"/>
    <cellStyle name="常规 26" xfId="36"/>
    <cellStyle name="计算" xfId="37" builtinId="22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常规 10 5" xfId="42"/>
    <cellStyle name="汇总" xfId="43" builtinId="25"/>
    <cellStyle name="好" xfId="44" builtinId="26"/>
    <cellStyle name="常规 21" xfId="45"/>
    <cellStyle name="常规 16" xfId="46"/>
    <cellStyle name="常规 10 15" xfId="47"/>
    <cellStyle name="适中" xfId="48" builtinId="2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常规 10" xfId="63"/>
    <cellStyle name="40% - 强调文字颜色 6" xfId="64" builtinId="51"/>
    <cellStyle name="常规 10 2" xfId="65"/>
    <cellStyle name="60% - 强调文字颜色 6" xfId="66" builtinId="52"/>
    <cellStyle name="常规 11" xfId="67"/>
    <cellStyle name="常规 10 10" xfId="68"/>
    <cellStyle name="常规 13" xfId="69"/>
    <cellStyle name="常规 10 12" xfId="70"/>
    <cellStyle name="常规 14" xfId="71"/>
    <cellStyle name="常规 10 13" xfId="72"/>
    <cellStyle name="常规 20" xfId="73"/>
    <cellStyle name="常规 15" xfId="74"/>
    <cellStyle name="常规 10 14" xfId="75"/>
    <cellStyle name="常规 22" xfId="76"/>
    <cellStyle name="常规 17" xfId="77"/>
    <cellStyle name="常规 10 16" xfId="78"/>
    <cellStyle name="常规 23" xfId="79"/>
    <cellStyle name="常规 18" xfId="80"/>
    <cellStyle name="常规 10 17" xfId="81"/>
    <cellStyle name="常规 24" xfId="82"/>
    <cellStyle name="常规 19" xfId="83"/>
    <cellStyle name="常规 10 18" xfId="84"/>
    <cellStyle name="常规 10 4" xfId="85"/>
    <cellStyle name="常规 10 6" xfId="86"/>
    <cellStyle name="常规 10 7" xfId="87"/>
    <cellStyle name="常规 10 8" xfId="88"/>
    <cellStyle name="常规 10 9" xfId="89"/>
    <cellStyle name="常规 2" xfId="90"/>
    <cellStyle name="常规 2 10" xfId="91"/>
    <cellStyle name="常规 2 2" xfId="92"/>
    <cellStyle name="常规 2 3" xfId="93"/>
    <cellStyle name="常规 2 4" xfId="94"/>
    <cellStyle name="常规 2 5" xfId="95"/>
    <cellStyle name="常规 2 6" xfId="96"/>
    <cellStyle name="常规 2 7" xfId="97"/>
    <cellStyle name="常规 2 8" xfId="98"/>
    <cellStyle name="常规 2 9" xfId="99"/>
    <cellStyle name="常规 24 10" xfId="100"/>
    <cellStyle name="常规 24 11" xfId="101"/>
    <cellStyle name="常规 24 12" xfId="102"/>
    <cellStyle name="常规 24 13" xfId="103"/>
    <cellStyle name="常规 24 14" xfId="104"/>
    <cellStyle name="常规 24 15" xfId="105"/>
    <cellStyle name="常规 24 16" xfId="106"/>
    <cellStyle name="常规 24 17" xfId="107"/>
    <cellStyle name="常规 24 18" xfId="108"/>
    <cellStyle name="常规 24 19" xfId="109"/>
    <cellStyle name="常规 24 2" xfId="110"/>
    <cellStyle name="常规 24 3" xfId="111"/>
    <cellStyle name="常规 24 4" xfId="112"/>
    <cellStyle name="常规_莲湖区12批60户联审" xfId="113"/>
    <cellStyle name="常规 24 5" xfId="114"/>
    <cellStyle name="常规 24 6" xfId="115"/>
    <cellStyle name="常规 24 7" xfId="116"/>
    <cellStyle name="常规 24 8" xfId="117"/>
    <cellStyle name="常规 24 9" xfId="118"/>
    <cellStyle name="常规 32" xfId="119"/>
    <cellStyle name="常规 27" xfId="120"/>
    <cellStyle name="常规 33" xfId="121"/>
    <cellStyle name="常规 28" xfId="122"/>
    <cellStyle name="常规 34" xfId="123"/>
    <cellStyle name="常规 29" xfId="124"/>
    <cellStyle name="常规 3" xfId="125"/>
    <cellStyle name="常规 3 2" xfId="126"/>
    <cellStyle name="常规 3 3" xfId="127"/>
    <cellStyle name="常规 3 4" xfId="128"/>
    <cellStyle name="常规 40" xfId="129"/>
    <cellStyle name="常规 35" xfId="130"/>
    <cellStyle name="常规 41" xfId="131"/>
    <cellStyle name="常规 36" xfId="132"/>
    <cellStyle name="常规 42" xfId="133"/>
    <cellStyle name="常规 37" xfId="134"/>
    <cellStyle name="常规 43" xfId="135"/>
    <cellStyle name="常规 38" xfId="136"/>
    <cellStyle name="常规 4" xfId="137"/>
    <cellStyle name="常规 4 2" xfId="138"/>
    <cellStyle name="常规 4 3" xfId="139"/>
    <cellStyle name="常规 4 4" xfId="140"/>
    <cellStyle name="常规 50" xfId="141"/>
    <cellStyle name="常规 45" xfId="142"/>
    <cellStyle name="常规 51" xfId="143"/>
    <cellStyle name="常规 46" xfId="144"/>
    <cellStyle name="常规 52" xfId="145"/>
    <cellStyle name="常规 47" xfId="146"/>
    <cellStyle name="常规 53" xfId="147"/>
    <cellStyle name="常规 48" xfId="148"/>
    <cellStyle name="常规 54" xfId="149"/>
    <cellStyle name="常规 49" xfId="150"/>
    <cellStyle name="常规 5" xfId="151"/>
    <cellStyle name="常规 5 3" xfId="152"/>
    <cellStyle name="常规 5 4" xfId="153"/>
    <cellStyle name="常规 55" xfId="154"/>
    <cellStyle name="常规 56" xfId="155"/>
    <cellStyle name="常规 57" xfId="156"/>
    <cellStyle name="常规 58" xfId="157"/>
    <cellStyle name="常规 6 2" xfId="158"/>
    <cellStyle name="常规 6 3" xfId="159"/>
    <cellStyle name="常规 6 4" xfId="160"/>
    <cellStyle name="常规 7" xfId="161"/>
    <cellStyle name="常规 8" xfId="162"/>
    <cellStyle name="常规 9" xfId="1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E3" sqref="E3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1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  <c r="K2" s="52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53" t="s">
        <v>11</v>
      </c>
      <c r="K3" s="54" t="s">
        <v>12</v>
      </c>
    </row>
    <row r="4" s="1" customFormat="1" spans="1:11">
      <c r="A4" s="11">
        <v>1</v>
      </c>
      <c r="B4" s="12" t="s">
        <v>13</v>
      </c>
      <c r="C4" s="13" t="s">
        <v>14</v>
      </c>
      <c r="D4" s="14" t="s">
        <v>15</v>
      </c>
      <c r="E4" s="11" t="s">
        <v>16</v>
      </c>
      <c r="F4" s="15" t="s">
        <v>17</v>
      </c>
      <c r="G4" s="16" t="s">
        <v>18</v>
      </c>
      <c r="H4" s="16" t="s">
        <v>19</v>
      </c>
      <c r="I4" s="11">
        <f>30000/12</f>
        <v>2500</v>
      </c>
      <c r="J4" s="55" t="s">
        <v>20</v>
      </c>
      <c r="K4" s="56" t="s">
        <v>21</v>
      </c>
    </row>
    <row r="5" s="1" customFormat="1" spans="1:11">
      <c r="A5" s="11">
        <v>2</v>
      </c>
      <c r="B5" s="12" t="s">
        <v>13</v>
      </c>
      <c r="C5" s="17" t="s">
        <v>22</v>
      </c>
      <c r="D5" s="18" t="s">
        <v>15</v>
      </c>
      <c r="E5" s="11" t="s">
        <v>16</v>
      </c>
      <c r="F5" s="15" t="s">
        <v>23</v>
      </c>
      <c r="G5" s="18" t="s">
        <v>24</v>
      </c>
      <c r="H5" s="18" t="s">
        <v>25</v>
      </c>
      <c r="I5" s="11">
        <f>43200/12</f>
        <v>3600</v>
      </c>
      <c r="J5" s="57" t="s">
        <v>26</v>
      </c>
      <c r="K5" s="56" t="s">
        <v>21</v>
      </c>
    </row>
    <row r="6" s="1" customFormat="1" spans="1:11">
      <c r="A6" s="11"/>
      <c r="B6" s="19" t="s">
        <v>27</v>
      </c>
      <c r="C6" s="18" t="s">
        <v>28</v>
      </c>
      <c r="D6" s="18" t="s">
        <v>29</v>
      </c>
      <c r="E6" s="18" t="s">
        <v>30</v>
      </c>
      <c r="F6" s="15" t="s">
        <v>31</v>
      </c>
      <c r="G6" s="11"/>
      <c r="H6" s="18" t="s">
        <v>25</v>
      </c>
      <c r="I6" s="11"/>
      <c r="J6" s="57" t="s">
        <v>20</v>
      </c>
      <c r="K6" s="58"/>
    </row>
    <row r="7" spans="1:11">
      <c r="A7" s="20">
        <v>3</v>
      </c>
      <c r="B7" s="21" t="s">
        <v>13</v>
      </c>
      <c r="C7" s="22" t="s">
        <v>32</v>
      </c>
      <c r="D7" s="23" t="s">
        <v>15</v>
      </c>
      <c r="E7" s="19" t="s">
        <v>16</v>
      </c>
      <c r="F7" s="15" t="s">
        <v>33</v>
      </c>
      <c r="G7" s="24" t="s">
        <v>34</v>
      </c>
      <c r="H7" s="24" t="s">
        <v>19</v>
      </c>
      <c r="I7" s="20">
        <f>26400/12</f>
        <v>2200</v>
      </c>
      <c r="J7" s="59" t="s">
        <v>35</v>
      </c>
      <c r="K7" s="56" t="s">
        <v>21</v>
      </c>
    </row>
    <row r="8" spans="1:11">
      <c r="A8" s="20">
        <v>4</v>
      </c>
      <c r="B8" s="21" t="s">
        <v>13</v>
      </c>
      <c r="C8" s="25" t="s">
        <v>36</v>
      </c>
      <c r="D8" s="26" t="s">
        <v>15</v>
      </c>
      <c r="E8" s="11" t="s">
        <v>16</v>
      </c>
      <c r="F8" s="15" t="s">
        <v>37</v>
      </c>
      <c r="G8" s="27" t="s">
        <v>38</v>
      </c>
      <c r="H8" s="27" t="s">
        <v>19</v>
      </c>
      <c r="I8" s="20">
        <f>45600/12</f>
        <v>3800</v>
      </c>
      <c r="J8" s="60" t="s">
        <v>26</v>
      </c>
      <c r="K8" s="61" t="s">
        <v>21</v>
      </c>
    </row>
    <row r="9" spans="1:11">
      <c r="A9" s="20"/>
      <c r="B9" s="19" t="s">
        <v>27</v>
      </c>
      <c r="C9" s="26" t="s">
        <v>39</v>
      </c>
      <c r="D9" s="26" t="s">
        <v>29</v>
      </c>
      <c r="E9" s="11" t="s">
        <v>40</v>
      </c>
      <c r="F9" s="15" t="s">
        <v>41</v>
      </c>
      <c r="G9" s="27" t="s">
        <v>38</v>
      </c>
      <c r="H9" s="27" t="s">
        <v>42</v>
      </c>
      <c r="I9" s="20">
        <f>34800/12</f>
        <v>2900</v>
      </c>
      <c r="J9" s="60" t="s">
        <v>26</v>
      </c>
      <c r="K9" s="62"/>
    </row>
    <row r="10" spans="1:11">
      <c r="A10" s="20"/>
      <c r="B10" s="19" t="s">
        <v>43</v>
      </c>
      <c r="C10" s="26" t="s">
        <v>44</v>
      </c>
      <c r="D10" s="26" t="s">
        <v>29</v>
      </c>
      <c r="E10" s="11" t="s">
        <v>30</v>
      </c>
      <c r="F10" s="15" t="s">
        <v>45</v>
      </c>
      <c r="G10" s="27"/>
      <c r="H10" s="27" t="s">
        <v>46</v>
      </c>
      <c r="I10" s="20"/>
      <c r="J10" s="60" t="s">
        <v>20</v>
      </c>
      <c r="K10" s="62"/>
    </row>
    <row r="11" spans="1:11">
      <c r="A11" s="20">
        <v>5</v>
      </c>
      <c r="B11" s="21" t="s">
        <v>13</v>
      </c>
      <c r="C11" s="28" t="s">
        <v>47</v>
      </c>
      <c r="D11" s="29" t="s">
        <v>15</v>
      </c>
      <c r="E11" s="11" t="s">
        <v>16</v>
      </c>
      <c r="F11" s="15" t="s">
        <v>48</v>
      </c>
      <c r="G11" s="30" t="s">
        <v>49</v>
      </c>
      <c r="H11" s="30" t="s">
        <v>50</v>
      </c>
      <c r="I11" s="20">
        <f>33000/12</f>
        <v>2750</v>
      </c>
      <c r="J11" s="63" t="s">
        <v>26</v>
      </c>
      <c r="K11" s="61" t="s">
        <v>51</v>
      </c>
    </row>
    <row r="12" spans="1:11">
      <c r="A12" s="20"/>
      <c r="B12" s="19" t="s">
        <v>27</v>
      </c>
      <c r="C12" s="29" t="s">
        <v>52</v>
      </c>
      <c r="D12" s="29" t="s">
        <v>29</v>
      </c>
      <c r="E12" s="11" t="s">
        <v>40</v>
      </c>
      <c r="F12" s="15" t="s">
        <v>53</v>
      </c>
      <c r="G12" s="30" t="s">
        <v>54</v>
      </c>
      <c r="H12" s="30" t="s">
        <v>50</v>
      </c>
      <c r="I12" s="20">
        <f>25200/12</f>
        <v>2100</v>
      </c>
      <c r="J12" s="63" t="s">
        <v>26</v>
      </c>
      <c r="K12" s="62"/>
    </row>
    <row r="13" spans="1:11">
      <c r="A13" s="20">
        <v>6</v>
      </c>
      <c r="B13" s="21" t="s">
        <v>13</v>
      </c>
      <c r="C13" s="31" t="s">
        <v>55</v>
      </c>
      <c r="D13" s="32" t="s">
        <v>29</v>
      </c>
      <c r="E13" s="11" t="s">
        <v>16</v>
      </c>
      <c r="F13" s="15" t="s">
        <v>56</v>
      </c>
      <c r="G13" s="33" t="s">
        <v>57</v>
      </c>
      <c r="H13" s="33" t="s">
        <v>58</v>
      </c>
      <c r="I13" s="20">
        <f>30000/12</f>
        <v>2500</v>
      </c>
      <c r="J13" s="64" t="s">
        <v>20</v>
      </c>
      <c r="K13" s="61" t="s">
        <v>51</v>
      </c>
    </row>
    <row r="14" spans="1:11">
      <c r="A14" s="20">
        <v>7</v>
      </c>
      <c r="B14" s="21" t="s">
        <v>13</v>
      </c>
      <c r="C14" s="34" t="s">
        <v>59</v>
      </c>
      <c r="D14" s="35" t="s">
        <v>15</v>
      </c>
      <c r="E14" s="19" t="s">
        <v>16</v>
      </c>
      <c r="F14" s="15" t="s">
        <v>60</v>
      </c>
      <c r="G14" s="36" t="s">
        <v>61</v>
      </c>
      <c r="H14" s="36" t="s">
        <v>62</v>
      </c>
      <c r="I14" s="20">
        <f>30000/12</f>
        <v>2500</v>
      </c>
      <c r="J14" s="65" t="s">
        <v>35</v>
      </c>
      <c r="K14" s="61" t="s">
        <v>51</v>
      </c>
    </row>
    <row r="15" spans="1:11">
      <c r="A15" s="20">
        <v>8</v>
      </c>
      <c r="B15" s="21" t="s">
        <v>13</v>
      </c>
      <c r="C15" s="37" t="s">
        <v>63</v>
      </c>
      <c r="D15" s="38" t="s">
        <v>29</v>
      </c>
      <c r="E15" s="11" t="s">
        <v>16</v>
      </c>
      <c r="F15" s="15" t="s">
        <v>64</v>
      </c>
      <c r="G15" s="39" t="s">
        <v>65</v>
      </c>
      <c r="H15" s="39" t="s">
        <v>66</v>
      </c>
      <c r="I15" s="20">
        <f>30000/12</f>
        <v>2500</v>
      </c>
      <c r="J15" s="66" t="s">
        <v>20</v>
      </c>
      <c r="K15" s="61" t="s">
        <v>51</v>
      </c>
    </row>
    <row r="16" spans="1:11">
      <c r="A16" s="40">
        <v>9</v>
      </c>
      <c r="B16" s="41" t="s">
        <v>13</v>
      </c>
      <c r="C16" s="42" t="s">
        <v>67</v>
      </c>
      <c r="D16" s="43" t="s">
        <v>15</v>
      </c>
      <c r="E16" s="43" t="s">
        <v>16</v>
      </c>
      <c r="F16" s="15" t="s">
        <v>68</v>
      </c>
      <c r="G16" s="43" t="s">
        <v>69</v>
      </c>
      <c r="H16" s="43" t="s">
        <v>66</v>
      </c>
      <c r="I16" s="62">
        <f>32400/12</f>
        <v>2700</v>
      </c>
      <c r="J16" s="67" t="s">
        <v>26</v>
      </c>
      <c r="K16" s="61" t="s">
        <v>51</v>
      </c>
    </row>
    <row r="17" spans="1:11">
      <c r="A17" s="40"/>
      <c r="B17" s="43" t="s">
        <v>27</v>
      </c>
      <c r="C17" s="43" t="s">
        <v>70</v>
      </c>
      <c r="D17" s="43" t="s">
        <v>29</v>
      </c>
      <c r="E17" s="11" t="s">
        <v>40</v>
      </c>
      <c r="F17" s="15" t="s">
        <v>71</v>
      </c>
      <c r="G17" s="43" t="s">
        <v>72</v>
      </c>
      <c r="H17" s="43" t="s">
        <v>73</v>
      </c>
      <c r="I17" s="62">
        <f>18900/12</f>
        <v>1575</v>
      </c>
      <c r="J17" s="67" t="s">
        <v>26</v>
      </c>
      <c r="K17" s="62"/>
    </row>
    <row r="18" spans="1:11">
      <c r="A18" s="44">
        <v>10</v>
      </c>
      <c r="B18" s="45" t="s">
        <v>13</v>
      </c>
      <c r="C18" s="46" t="s">
        <v>74</v>
      </c>
      <c r="D18" s="47" t="s">
        <v>29</v>
      </c>
      <c r="E18" s="47" t="s">
        <v>16</v>
      </c>
      <c r="F18" s="15" t="s">
        <v>75</v>
      </c>
      <c r="G18" s="47" t="s">
        <v>76</v>
      </c>
      <c r="H18" s="47" t="s">
        <v>77</v>
      </c>
      <c r="I18" s="62">
        <f>32000/12</f>
        <v>2666.66666666667</v>
      </c>
      <c r="J18" s="68" t="s">
        <v>26</v>
      </c>
      <c r="K18" s="61" t="s">
        <v>51</v>
      </c>
    </row>
    <row r="19" spans="1:11">
      <c r="A19" s="44"/>
      <c r="B19" s="47" t="s">
        <v>27</v>
      </c>
      <c r="C19" s="47" t="s">
        <v>78</v>
      </c>
      <c r="D19" s="47" t="s">
        <v>15</v>
      </c>
      <c r="E19" s="11" t="s">
        <v>40</v>
      </c>
      <c r="F19" s="15" t="s">
        <v>79</v>
      </c>
      <c r="G19" s="47" t="s">
        <v>76</v>
      </c>
      <c r="H19" s="47" t="s">
        <v>80</v>
      </c>
      <c r="I19" s="62">
        <f>32000/12</f>
        <v>2666.66666666667</v>
      </c>
      <c r="J19" s="68" t="s">
        <v>26</v>
      </c>
      <c r="K19" s="62"/>
    </row>
    <row r="20" spans="1:11">
      <c r="A20" s="44"/>
      <c r="B20" s="47" t="s">
        <v>43</v>
      </c>
      <c r="C20" s="47" t="s">
        <v>81</v>
      </c>
      <c r="D20" s="47" t="s">
        <v>15</v>
      </c>
      <c r="E20" s="11" t="s">
        <v>30</v>
      </c>
      <c r="F20" s="15" t="s">
        <v>82</v>
      </c>
      <c r="G20" s="47" t="s">
        <v>83</v>
      </c>
      <c r="H20" s="47" t="s">
        <v>77</v>
      </c>
      <c r="I20" s="62"/>
      <c r="J20" s="68" t="s">
        <v>20</v>
      </c>
      <c r="K20" s="62"/>
    </row>
    <row r="21" spans="1:11">
      <c r="A21" s="44"/>
      <c r="B21" s="47" t="s">
        <v>84</v>
      </c>
      <c r="C21" s="47" t="s">
        <v>85</v>
      </c>
      <c r="D21" s="47" t="s">
        <v>15</v>
      </c>
      <c r="E21" s="11" t="s">
        <v>30</v>
      </c>
      <c r="F21" s="15" t="s">
        <v>86</v>
      </c>
      <c r="G21" s="47" t="s">
        <v>83</v>
      </c>
      <c r="H21" s="47" t="s">
        <v>80</v>
      </c>
      <c r="I21" s="62"/>
      <c r="J21" s="68" t="s">
        <v>20</v>
      </c>
      <c r="K21" s="62"/>
    </row>
    <row r="22" spans="1:11">
      <c r="A22" s="44"/>
      <c r="B22" s="47" t="s">
        <v>87</v>
      </c>
      <c r="C22" s="47" t="s">
        <v>88</v>
      </c>
      <c r="D22" s="47" t="s">
        <v>29</v>
      </c>
      <c r="E22" s="11" t="s">
        <v>30</v>
      </c>
      <c r="F22" s="15" t="s">
        <v>89</v>
      </c>
      <c r="G22" s="47" t="s">
        <v>83</v>
      </c>
      <c r="H22" s="47" t="s">
        <v>80</v>
      </c>
      <c r="I22" s="62"/>
      <c r="J22" s="68" t="s">
        <v>20</v>
      </c>
      <c r="K22" s="62"/>
    </row>
    <row r="23" spans="1:11">
      <c r="A23" s="48">
        <v>11</v>
      </c>
      <c r="B23" s="49" t="s">
        <v>13</v>
      </c>
      <c r="C23" s="50" t="s">
        <v>90</v>
      </c>
      <c r="D23" s="51" t="s">
        <v>15</v>
      </c>
      <c r="E23" s="51" t="s">
        <v>16</v>
      </c>
      <c r="F23" s="15" t="s">
        <v>91</v>
      </c>
      <c r="G23" s="51" t="s">
        <v>92</v>
      </c>
      <c r="H23" s="51" t="s">
        <v>93</v>
      </c>
      <c r="I23" s="62">
        <f>20400/12</f>
        <v>1700</v>
      </c>
      <c r="J23" s="69" t="s">
        <v>20</v>
      </c>
      <c r="K23" s="61" t="s">
        <v>51</v>
      </c>
    </row>
  </sheetData>
  <mergeCells count="12">
    <mergeCell ref="A1:J1"/>
    <mergeCell ref="A2:J2"/>
    <mergeCell ref="A5:A6"/>
    <mergeCell ref="A8:A10"/>
    <mergeCell ref="A11:A12"/>
    <mergeCell ref="A16:A17"/>
    <mergeCell ref="A18:A22"/>
    <mergeCell ref="K5:K6"/>
    <mergeCell ref="K8:K10"/>
    <mergeCell ref="K11:K12"/>
    <mergeCell ref="K16:K17"/>
    <mergeCell ref="K18:K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2019-03-21T06:29:31Z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