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<sst xmlns="http://schemas.openxmlformats.org/spreadsheetml/2006/main" count="98">
  <si>
    <t>西安市保障性住房（限价房）资格联审信息表第000批（原表）</t>
  </si>
  <si>
    <t>基本信息（未央区 第 163 批 共 13 户，计 20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</si>
  <si>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</si>
  <si>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</si>
  <si>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</si>
  <si>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</si>
  <si>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</si>
  <si>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</si>
  <si>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</si>
  <si>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</si>
  <si>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</si>
  <si>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</si>
  <si>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主申请</t>
  </si>
  <si>
    <t>李明艳</t>
  </si>
  <si>
    <t>女</t>
  </si>
  <si>
    <t>本人</t>
  </si>
  <si>
    <t>622701****03300329</t>
  </si>
  <si>
    <t>陕西西工智能科技有限公司</t>
  </si>
  <si>
    <t>张家堡EE康城社区</t>
  </si>
  <si>
    <t>已婚</t>
  </si>
  <si>
    <t>张家堡</t>
  </si>
  <si>
    <t>成员1</t>
  </si>
  <si>
    <t>何天平</t>
  </si>
  <si>
    <t>男</t>
  </si>
  <si>
    <t>配偶</t>
  </si>
  <si>
    <t>622701****08250311</t>
  </si>
  <si>
    <t>平凉市第二人民医院</t>
  </si>
  <si>
    <t>甘肃省平凉市崆峒区</t>
  </si>
  <si>
    <t>张谋都</t>
  </si>
  <si>
    <t>610126****10163511</t>
  </si>
  <si>
    <t>西安市未央区金先水果蔬菜便利店</t>
  </si>
  <si>
    <t>西安市高陵崇皇乡军庄村九组32号</t>
  </si>
  <si>
    <t>谭家</t>
  </si>
  <si>
    <t>王美英</t>
  </si>
  <si>
    <t>610126****11103520</t>
  </si>
  <si>
    <t>摆地摊</t>
  </si>
  <si>
    <t>陈维杰</t>
  </si>
  <si>
    <t>610122****10252815</t>
  </si>
  <si>
    <t>西安市未央区胥小莉日用品店</t>
  </si>
  <si>
    <t>西安市蓝田县前卫镇凫峪村第一村民小组2号</t>
  </si>
  <si>
    <t>胡普会</t>
  </si>
  <si>
    <t>610122****01272827</t>
  </si>
  <si>
    <t>微商卖面膜</t>
  </si>
  <si>
    <t>袁静</t>
  </si>
  <si>
    <t>610526****08167022</t>
  </si>
  <si>
    <t>山西千汇药业有限公司</t>
  </si>
  <si>
    <t>未央区渭清南路28号</t>
  </si>
  <si>
    <t>未婚</t>
  </si>
  <si>
    <t>樊哲腾</t>
  </si>
  <si>
    <t>610122****1026091X</t>
  </si>
  <si>
    <t>西安市第十一中学</t>
  </si>
  <si>
    <t>西安市蓝田县三里镇樊沟村第一村民小组1号</t>
  </si>
  <si>
    <t>雎云霞</t>
  </si>
  <si>
    <t>410526****10111189</t>
  </si>
  <si>
    <t>西安市汉长安保护区鸿城鑫印刷后道加工厂</t>
  </si>
  <si>
    <t>西安市未央区谭家街道红旗社区</t>
  </si>
  <si>
    <t>耿存法</t>
  </si>
  <si>
    <t xml:space="preserve">男 </t>
  </si>
  <si>
    <t>410526****09271177</t>
  </si>
  <si>
    <t>西安曲江新区鸿发装订厂</t>
  </si>
  <si>
    <t>河南省滑县枣村乡大屯村</t>
  </si>
  <si>
    <t>成员2</t>
  </si>
  <si>
    <t>耿铭杨</t>
  </si>
  <si>
    <t>子女</t>
  </si>
  <si>
    <t>410526****07010570</t>
  </si>
  <si>
    <t>无</t>
  </si>
  <si>
    <t>成员3</t>
  </si>
  <si>
    <t>耿铭雯</t>
  </si>
  <si>
    <t>410526****0201022X</t>
  </si>
  <si>
    <t>王楠</t>
  </si>
  <si>
    <t>622801****03181445</t>
  </si>
  <si>
    <t>西安荣辉企业文化传播有限公司</t>
  </si>
  <si>
    <t>离异</t>
  </si>
  <si>
    <t>魏源</t>
  </si>
  <si>
    <t>610526****0402191X</t>
  </si>
  <si>
    <t>西安市梧桐树网络科技有限公司</t>
  </si>
  <si>
    <t>程飞</t>
  </si>
  <si>
    <t>610424****12307634</t>
  </si>
  <si>
    <t>自由职业者</t>
  </si>
  <si>
    <t>赵小妹</t>
  </si>
  <si>
    <t>610124****0810002X</t>
  </si>
  <si>
    <t>西安市周至档案局</t>
  </si>
  <si>
    <t>未央区百花家园</t>
  </si>
  <si>
    <t>丧偶</t>
  </si>
  <si>
    <t>王琦</t>
  </si>
  <si>
    <t>610524****04082440</t>
  </si>
  <si>
    <t>陕西俊泽实业有限公司</t>
  </si>
  <si>
    <t>西安市未央区凤城五路紫薇希望城9栋1单元1004室</t>
  </si>
  <si>
    <t>樊智鹏</t>
  </si>
  <si>
    <t>610629****12164219</t>
  </si>
  <si>
    <t>谭家街道办城管执法中队</t>
  </si>
  <si>
    <t>陕西省洛川县杨舒翔南青牛行政村一组55号</t>
  </si>
  <si>
    <t>韩乖玲</t>
  </si>
  <si>
    <t>610329****05161225</t>
  </si>
  <si>
    <t>西安市中医医院</t>
  </si>
  <si>
    <t>未央区常青路7号</t>
  </si>
  <si>
    <t>许志远</t>
  </si>
  <si>
    <t>610329****12061218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</si>
</sst>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3">
    <font>
      <sz val="11"/>
      <color theme="1"/>
      <name val="Tahoma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31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0" fillId="3" borderId="3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44" fontId="27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7" fillId="13" borderId="4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32" fillId="0" borderId="5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5" fillId="26" borderId="8" applyNumberFormat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9" fillId="26" borderId="3" applyNumberFormat="0" applyAlignment="0" applyProtection="0">
      <alignment vertical="center"/>
    </xf>
    <xf numFmtId="0" fontId="29" fillId="16" borderId="6" applyNumberFormat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9" fillId="0" borderId="0">
      <alignment vertical="center"/>
    </xf>
    <xf numFmtId="0" fontId="38" fillId="0" borderId="9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34" fillId="2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19" fillId="0" borderId="0">
      <alignment vertical="center"/>
    </xf>
    <xf numFmtId="0" fontId="26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2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7" fillId="0" borderId="0"/>
  </cellStyleXfs>
  <cellXfs count="70">
    <xf numFmtId="0" fontId="0" fillId="0" borderId="0" xfId="0">
      <alignment vertical="center"/>
    </xf>
    <xf numFmtId="0" fontId="0" fillId="0" borderId="0" xfId="0" applyAlignment="1"/>
    <xf numFmtId="0" fontId="0" fillId="0" borderId="0" xfId="0" applyNumberFormat="1" applyAlignment="1"/>
    <xf numFmtId="0" fontId="1" fillId="2" borderId="1" xfId="130" applyNumberFormat="1" applyFont="1" applyFill="1" applyBorder="1" applyAlignment="1">
      <alignment horizontal="center" vertical="center" wrapText="1"/>
    </xf>
    <xf numFmtId="0" fontId="2" fillId="2" borderId="1" xfId="130" applyFont="1" applyFill="1" applyBorder="1" applyAlignment="1">
      <alignment horizontal="center" vertical="center" wrapText="1"/>
    </xf>
    <xf numFmtId="0" fontId="3" fillId="2" borderId="1" xfId="130" applyFont="1" applyFill="1" applyBorder="1" applyAlignment="1">
      <alignment horizontal="center" vertical="center" wrapText="1"/>
    </xf>
    <xf numFmtId="0" fontId="3" fillId="2" borderId="1" xfId="13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1" xfId="122" applyFont="1" applyFill="1" applyBorder="1" applyAlignment="1">
      <alignment horizontal="center" vertical="center"/>
    </xf>
    <xf numFmtId="0" fontId="13" fillId="0" borderId="1" xfId="122" applyFont="1" applyFill="1" applyBorder="1" applyAlignment="1">
      <alignment horizontal="center" vertical="center"/>
    </xf>
    <xf numFmtId="0" fontId="12" fillId="0" borderId="1" xfId="128" applyFont="1" applyFill="1" applyBorder="1" applyAlignment="1">
      <alignment horizontal="center" vertical="center"/>
    </xf>
    <xf numFmtId="0" fontId="12" fillId="0" borderId="1" xfId="63" applyFont="1" applyFill="1" applyBorder="1" applyAlignment="1">
      <alignment horizontal="center" vertical="center"/>
    </xf>
    <xf numFmtId="0" fontId="13" fillId="0" borderId="1" xfId="63" applyFont="1" applyFill="1" applyBorder="1" applyAlignment="1">
      <alignment horizontal="center" vertical="center"/>
    </xf>
    <xf numFmtId="0" fontId="12" fillId="0" borderId="1" xfId="24" applyFont="1" applyFill="1" applyBorder="1" applyAlignment="1">
      <alignment horizontal="center" vertical="center"/>
    </xf>
    <xf numFmtId="0" fontId="12" fillId="0" borderId="1" xfId="73" applyFont="1" applyFill="1" applyBorder="1" applyAlignment="1">
      <alignment horizontal="center" vertical="center"/>
    </xf>
    <xf numFmtId="0" fontId="13" fillId="0" borderId="1" xfId="73" applyFont="1" applyFill="1" applyBorder="1" applyAlignment="1">
      <alignment horizontal="center" vertical="center"/>
    </xf>
    <xf numFmtId="0" fontId="14" fillId="0" borderId="1" xfId="59" applyFont="1" applyBorder="1" applyAlignment="1">
      <alignment horizontal="center" vertical="center" wrapText="1"/>
    </xf>
    <xf numFmtId="0" fontId="15" fillId="0" borderId="1" xfId="59" applyFont="1" applyBorder="1" applyAlignment="1">
      <alignment horizontal="center" vertical="center" wrapText="1"/>
    </xf>
    <xf numFmtId="0" fontId="13" fillId="0" borderId="1" xfId="42" applyFont="1" applyFill="1" applyBorder="1" applyAlignment="1">
      <alignment horizontal="center" vertical="center"/>
    </xf>
    <xf numFmtId="0" fontId="12" fillId="0" borderId="1" xfId="42" applyFont="1" applyFill="1" applyBorder="1" applyAlignment="1">
      <alignment horizontal="center" vertical="center"/>
    </xf>
    <xf numFmtId="0" fontId="16" fillId="0" borderId="1" xfId="72" applyFont="1" applyFill="1" applyBorder="1" applyAlignment="1">
      <alignment horizontal="center" vertical="center"/>
    </xf>
    <xf numFmtId="0" fontId="13" fillId="0" borderId="1" xfId="72" applyFont="1" applyFill="1" applyBorder="1" applyAlignment="1">
      <alignment horizontal="center" vertical="center"/>
    </xf>
    <xf numFmtId="0" fontId="12" fillId="0" borderId="1" xfId="72" applyFont="1" applyFill="1" applyBorder="1" applyAlignment="1">
      <alignment horizontal="center" vertical="center"/>
    </xf>
    <xf numFmtId="0" fontId="12" fillId="0" borderId="1" xfId="106" applyFont="1" applyFill="1" applyBorder="1" applyAlignment="1">
      <alignment horizontal="center" vertical="center"/>
    </xf>
    <xf numFmtId="0" fontId="12" fillId="0" borderId="1" xfId="72" applyFont="1" applyFill="1" applyBorder="1" applyAlignment="1">
      <alignment horizontal="center" vertical="center" wrapText="1"/>
    </xf>
    <xf numFmtId="0" fontId="17" fillId="0" borderId="1" xfId="76" applyFont="1" applyBorder="1" applyAlignment="1">
      <alignment horizontal="center" vertical="center" wrapText="1"/>
    </xf>
    <xf numFmtId="0" fontId="18" fillId="0" borderId="1" xfId="110" applyFont="1" applyFill="1" applyBorder="1" applyAlignment="1">
      <alignment horizontal="center" vertical="center"/>
    </xf>
    <xf numFmtId="0" fontId="13" fillId="0" borderId="1" xfId="110" applyFont="1" applyFill="1" applyBorder="1" applyAlignment="1">
      <alignment horizontal="center" vertical="center"/>
    </xf>
    <xf numFmtId="0" fontId="12" fillId="0" borderId="1" xfId="110" applyFont="1" applyFill="1" applyBorder="1" applyAlignment="1">
      <alignment horizontal="center" vertical="center"/>
    </xf>
    <xf numFmtId="0" fontId="18" fillId="0" borderId="1" xfId="32" applyFont="1" applyFill="1" applyBorder="1" applyAlignment="1">
      <alignment horizontal="center" vertical="center"/>
    </xf>
    <xf numFmtId="0" fontId="13" fillId="0" borderId="1" xfId="32" applyFont="1" applyFill="1" applyBorder="1" applyAlignment="1">
      <alignment horizontal="center" vertical="center"/>
    </xf>
    <xf numFmtId="0" fontId="12" fillId="0" borderId="1" xfId="32" applyFont="1" applyFill="1" applyBorder="1" applyAlignment="1">
      <alignment horizontal="center" vertical="center"/>
    </xf>
    <xf numFmtId="0" fontId="16" fillId="0" borderId="1" xfId="111" applyFont="1" applyFill="1" applyBorder="1" applyAlignment="1">
      <alignment horizontal="center" vertical="center"/>
    </xf>
    <xf numFmtId="0" fontId="13" fillId="0" borderId="1" xfId="111" applyFont="1" applyFill="1" applyBorder="1" applyAlignment="1">
      <alignment horizontal="center" vertical="center"/>
    </xf>
    <xf numFmtId="0" fontId="12" fillId="0" borderId="1" xfId="111" applyFont="1" applyFill="1" applyBorder="1" applyAlignment="1">
      <alignment horizontal="center" vertical="center"/>
    </xf>
    <xf numFmtId="0" fontId="16" fillId="0" borderId="1" xfId="119" applyFont="1" applyFill="1" applyBorder="1" applyAlignment="1">
      <alignment horizontal="center" vertical="center"/>
    </xf>
    <xf numFmtId="0" fontId="13" fillId="0" borderId="1" xfId="119" applyFont="1" applyFill="1" applyBorder="1" applyAlignment="1">
      <alignment horizontal="center" vertical="center"/>
    </xf>
    <xf numFmtId="0" fontId="12" fillId="0" borderId="1" xfId="119" applyFont="1" applyFill="1" applyBorder="1" applyAlignment="1">
      <alignment horizontal="center" vertical="center"/>
    </xf>
    <xf numFmtId="0" fontId="18" fillId="0" borderId="1" xfId="114" applyFont="1" applyFill="1" applyBorder="1" applyAlignment="1">
      <alignment horizontal="center" vertical="center"/>
    </xf>
    <xf numFmtId="0" fontId="13" fillId="0" borderId="1" xfId="114" applyFont="1" applyFill="1" applyBorder="1" applyAlignment="1">
      <alignment horizontal="center" vertical="center"/>
    </xf>
    <xf numFmtId="0" fontId="12" fillId="0" borderId="1" xfId="114" applyFont="1" applyFill="1" applyBorder="1" applyAlignment="1">
      <alignment horizontal="center" vertical="center"/>
    </xf>
    <xf numFmtId="0" fontId="4" fillId="2" borderId="1" xfId="118" applyNumberFormat="1" applyFont="1" applyFill="1" applyBorder="1" applyAlignment="1">
      <alignment horizontal="center" vertical="center" wrapText="1"/>
    </xf>
    <xf numFmtId="0" fontId="13" fillId="0" borderId="1" xfId="118" applyFont="1" applyFill="1" applyBorder="1" applyAlignment="1">
      <alignment horizontal="center" vertical="center"/>
    </xf>
    <xf numFmtId="0" fontId="12" fillId="0" borderId="1" xfId="118" applyFont="1" applyFill="1" applyBorder="1" applyAlignment="1">
      <alignment horizontal="center" vertical="center"/>
    </xf>
    <xf numFmtId="0" fontId="16" fillId="0" borderId="1" xfId="123" applyFont="1" applyFill="1" applyBorder="1" applyAlignment="1">
      <alignment horizontal="center" vertical="center"/>
    </xf>
    <xf numFmtId="0" fontId="13" fillId="0" borderId="1" xfId="123" applyFont="1" applyFill="1" applyBorder="1" applyAlignment="1">
      <alignment horizontal="center" vertical="center"/>
    </xf>
    <xf numFmtId="0" fontId="12" fillId="0" borderId="1" xfId="123" applyFont="1" applyFill="1" applyBorder="1" applyAlignment="1">
      <alignment horizontal="center" vertical="center"/>
    </xf>
    <xf numFmtId="0" fontId="12" fillId="0" borderId="1" xfId="124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2" fillId="0" borderId="1" xfId="129" applyFont="1" applyFill="1" applyBorder="1" applyAlignment="1">
      <alignment horizontal="center" vertical="center"/>
    </xf>
    <xf numFmtId="0" fontId="12" fillId="0" borderId="1" xfId="69" applyFont="1" applyFill="1" applyBorder="1" applyAlignment="1">
      <alignment horizontal="center" vertical="center"/>
    </xf>
    <xf numFmtId="0" fontId="12" fillId="0" borderId="1" xfId="66" applyFont="1" applyFill="1" applyBorder="1" applyAlignment="1">
      <alignment horizontal="center" vertical="center"/>
    </xf>
    <xf numFmtId="0" fontId="12" fillId="0" borderId="1" xfId="68" applyFont="1" applyFill="1" applyBorder="1" applyAlignment="1">
      <alignment horizontal="center" vertical="center"/>
    </xf>
    <xf numFmtId="0" fontId="12" fillId="0" borderId="1" xfId="33" applyFont="1" applyFill="1" applyBorder="1" applyAlignment="1">
      <alignment horizontal="center" vertical="center"/>
    </xf>
    <xf numFmtId="0" fontId="12" fillId="0" borderId="1" xfId="112" applyFont="1" applyFill="1" applyBorder="1" applyAlignment="1">
      <alignment horizontal="center" vertical="center"/>
    </xf>
    <xf numFmtId="0" fontId="12" fillId="0" borderId="1" xfId="107" applyFont="1" applyFill="1" applyBorder="1" applyAlignment="1">
      <alignment horizontal="center" vertical="center"/>
    </xf>
    <xf numFmtId="0" fontId="12" fillId="0" borderId="1" xfId="115" applyFont="1" applyFill="1" applyBorder="1" applyAlignment="1">
      <alignment horizontal="center" vertical="center"/>
    </xf>
    <xf numFmtId="0" fontId="12" fillId="0" borderId="1" xfId="121" applyFont="1" applyFill="1" applyBorder="1" applyAlignment="1">
      <alignment horizontal="center" vertical="center"/>
    </xf>
    <xf numFmtId="0" fontId="12" fillId="0" borderId="1" xfId="116" applyFont="1" applyFill="1" applyBorder="1" applyAlignment="1">
      <alignment horizontal="center" vertical="center"/>
    </xf>
    <xf numFmtId="0" fontId="12" fillId="0" borderId="1" xfId="120" applyFont="1" applyFill="1" applyBorder="1" applyAlignment="1">
      <alignment horizontal="center" vertical="center"/>
    </xf>
    <xf numFmtId="0" fontId="12" fillId="0" borderId="1" xfId="125" applyFont="1" applyFill="1" applyBorder="1" applyAlignment="1">
      <alignment horizontal="center" vertical="center"/>
    </xf>
  </cellXfs>
  <cellStyles count="131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2 11" xfId="7"/>
    <cellStyle name="常规 2 31" xfId="8"/>
    <cellStyle name="常规 2 26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常规 6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常规 31" xfId="32"/>
    <cellStyle name="常规 26" xfId="33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常规 2 13" xfId="39"/>
    <cellStyle name="汇总" xfId="40" builtinId="25"/>
    <cellStyle name="好" xfId="41" builtinId="26"/>
    <cellStyle name="常规 21" xfId="42"/>
    <cellStyle name="常规 16" xfId="43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常规 2 10" xfId="61"/>
    <cellStyle name="60% - 强调文字颜色 6" xfId="62" builtinId="52"/>
    <cellStyle name="常规 11" xfId="63"/>
    <cellStyle name="常规 13" xfId="64"/>
    <cellStyle name="常规 14" xfId="65"/>
    <cellStyle name="常规 20" xfId="66"/>
    <cellStyle name="常规 15" xfId="67"/>
    <cellStyle name="常规 22" xfId="68"/>
    <cellStyle name="常规 17" xfId="69"/>
    <cellStyle name="常规 23" xfId="70"/>
    <cellStyle name="常规 18" xfId="71"/>
    <cellStyle name="常规 24" xfId="72"/>
    <cellStyle name="常规 19" xfId="73"/>
    <cellStyle name="常规 2" xfId="74"/>
    <cellStyle name="常规 2 12" xfId="75"/>
    <cellStyle name="常规 2 14" xfId="76"/>
    <cellStyle name="常规 2 20" xfId="77"/>
    <cellStyle name="常规 2 15" xfId="78"/>
    <cellStyle name="常规 2 21" xfId="79"/>
    <cellStyle name="常规 2 16" xfId="80"/>
    <cellStyle name="常规 2 22" xfId="81"/>
    <cellStyle name="常规 2 17" xfId="82"/>
    <cellStyle name="常规 2 23" xfId="83"/>
    <cellStyle name="常规 2 18" xfId="84"/>
    <cellStyle name="常规 2 24" xfId="85"/>
    <cellStyle name="常规 2 19" xfId="86"/>
    <cellStyle name="常规 2 2" xfId="87"/>
    <cellStyle name="常规 2 30" xfId="88"/>
    <cellStyle name="常规 2 25" xfId="89"/>
    <cellStyle name="常规 2 32" xfId="90"/>
    <cellStyle name="常规 2 27" xfId="91"/>
    <cellStyle name="常规 2 33" xfId="92"/>
    <cellStyle name="常规 2 28" xfId="93"/>
    <cellStyle name="常规 2 34" xfId="94"/>
    <cellStyle name="常规 2 29" xfId="95"/>
    <cellStyle name="常规 2 3" xfId="96"/>
    <cellStyle name="常规 2 35" xfId="97"/>
    <cellStyle name="常规 2 36" xfId="98"/>
    <cellStyle name="常规 2 4" xfId="99"/>
    <cellStyle name="常规 2 5" xfId="100"/>
    <cellStyle name="常规 2 6" xfId="101"/>
    <cellStyle name="常规 2 7" xfId="102"/>
    <cellStyle name="常规 2 8" xfId="103"/>
    <cellStyle name="常规 2 9" xfId="104"/>
    <cellStyle name="常规 30" xfId="105"/>
    <cellStyle name="常规 25" xfId="106"/>
    <cellStyle name="常规 32" xfId="107"/>
    <cellStyle name="常规 27" xfId="108"/>
    <cellStyle name="常规 33" xfId="109"/>
    <cellStyle name="常规 28" xfId="110"/>
    <cellStyle name="常规 34" xfId="111"/>
    <cellStyle name="常规 29" xfId="112"/>
    <cellStyle name="常规 3" xfId="113"/>
    <cellStyle name="常规 40" xfId="114"/>
    <cellStyle name="常规 35" xfId="115"/>
    <cellStyle name="常规 41" xfId="116"/>
    <cellStyle name="常规 36" xfId="117"/>
    <cellStyle name="常规 42" xfId="118"/>
    <cellStyle name="常规 37" xfId="119"/>
    <cellStyle name="常规 43" xfId="120"/>
    <cellStyle name="常规 38" xfId="121"/>
    <cellStyle name="常规 4" xfId="122"/>
    <cellStyle name="常规 45" xfId="123"/>
    <cellStyle name="常规 46" xfId="124"/>
    <cellStyle name="常规 47" xfId="125"/>
    <cellStyle name="常规 5" xfId="126"/>
    <cellStyle name="常规 7" xfId="127"/>
    <cellStyle name="常规 8" xfId="128"/>
    <cellStyle name="常规 9" xfId="129"/>
    <cellStyle name="常规_莲湖区12批60户联审" xfId="13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topLeftCell="A2" workbookViewId="0">
      <selection activeCell="F8" sqref="F8"/>
    </sheetView>
  </sheetViews>
  <sheetFormatPr defaultColWidth="9" defaultRowHeight="14.25"/>
  <cols>
    <col min="1" max="5" width="9" style="1"/>
    <col min="6" max="6" width="20.5" style="2" customWidth="1"/>
    <col min="7" max="7" width="33.875" style="1" customWidth="1"/>
    <col min="8" max="8" width="49.375" style="1" customWidth="1"/>
    <col min="9" max="16384" width="9" style="1"/>
  </cols>
  <sheetData>
    <row r="1" ht="27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2.5" spans="1:10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</row>
    <row r="3" ht="57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56" t="s">
        <v>11</v>
      </c>
    </row>
    <row r="4" spans="1:11">
      <c r="A4" s="9">
        <v>1</v>
      </c>
      <c r="B4" s="10" t="s">
        <v>12</v>
      </c>
      <c r="C4" s="11" t="s">
        <v>13</v>
      </c>
      <c r="D4" s="12" t="s">
        <v>14</v>
      </c>
      <c r="E4" s="13" t="s">
        <v>15</v>
      </c>
      <c r="F4" s="14" t="s">
        <v>16</v>
      </c>
      <c r="G4" s="13" t="s">
        <v>17</v>
      </c>
      <c r="H4" s="12" t="s">
        <v>18</v>
      </c>
      <c r="I4" s="9">
        <f>19200/12</f>
        <v>1600</v>
      </c>
      <c r="J4" s="12" t="s">
        <v>19</v>
      </c>
      <c r="K4" s="15" t="s">
        <v>20</v>
      </c>
    </row>
    <row r="5" spans="1:11">
      <c r="A5" s="9"/>
      <c r="B5" s="13" t="s">
        <v>21</v>
      </c>
      <c r="C5" s="12" t="s">
        <v>22</v>
      </c>
      <c r="D5" s="12" t="s">
        <v>23</v>
      </c>
      <c r="E5" s="13" t="s">
        <v>24</v>
      </c>
      <c r="F5" s="14" t="s">
        <v>25</v>
      </c>
      <c r="G5" s="15" t="s">
        <v>26</v>
      </c>
      <c r="H5" s="12" t="s">
        <v>27</v>
      </c>
      <c r="I5" s="9">
        <f>45600/12</f>
        <v>3800</v>
      </c>
      <c r="J5" s="12" t="s">
        <v>19</v>
      </c>
      <c r="K5" s="57"/>
    </row>
    <row r="6" spans="1:11">
      <c r="A6" s="16">
        <v>2</v>
      </c>
      <c r="B6" s="17" t="s">
        <v>12</v>
      </c>
      <c r="C6" s="17" t="s">
        <v>28</v>
      </c>
      <c r="D6" s="16" t="s">
        <v>23</v>
      </c>
      <c r="E6" s="13" t="s">
        <v>15</v>
      </c>
      <c r="F6" s="14" t="s">
        <v>29</v>
      </c>
      <c r="G6" s="18" t="s">
        <v>30</v>
      </c>
      <c r="H6" s="18" t="s">
        <v>31</v>
      </c>
      <c r="I6" s="57">
        <f>36000/12</f>
        <v>3000</v>
      </c>
      <c r="J6" s="58" t="s">
        <v>19</v>
      </c>
      <c r="K6" s="15" t="s">
        <v>32</v>
      </c>
    </row>
    <row r="7" spans="1:11">
      <c r="A7" s="16"/>
      <c r="B7" s="16" t="s">
        <v>21</v>
      </c>
      <c r="C7" s="16" t="s">
        <v>33</v>
      </c>
      <c r="D7" s="16" t="s">
        <v>14</v>
      </c>
      <c r="E7" s="13" t="s">
        <v>24</v>
      </c>
      <c r="F7" s="14" t="s">
        <v>34</v>
      </c>
      <c r="G7" s="18" t="s">
        <v>35</v>
      </c>
      <c r="H7" s="18" t="s">
        <v>31</v>
      </c>
      <c r="I7" s="57">
        <f>30000/12</f>
        <v>2500</v>
      </c>
      <c r="J7" s="58" t="s">
        <v>19</v>
      </c>
      <c r="K7" s="57"/>
    </row>
    <row r="8" spans="1:11">
      <c r="A8" s="19">
        <v>3</v>
      </c>
      <c r="B8" s="20" t="s">
        <v>12</v>
      </c>
      <c r="C8" s="20" t="s">
        <v>36</v>
      </c>
      <c r="D8" s="19" t="s">
        <v>23</v>
      </c>
      <c r="E8" s="13" t="s">
        <v>15</v>
      </c>
      <c r="F8" s="14" t="s">
        <v>37</v>
      </c>
      <c r="G8" s="21" t="s">
        <v>38</v>
      </c>
      <c r="H8" s="21" t="s">
        <v>39</v>
      </c>
      <c r="I8" s="57">
        <f>38400/12</f>
        <v>3200</v>
      </c>
      <c r="J8" s="59" t="s">
        <v>19</v>
      </c>
      <c r="K8" s="15" t="s">
        <v>32</v>
      </c>
    </row>
    <row r="9" spans="1:11">
      <c r="A9" s="19"/>
      <c r="B9" s="19" t="s">
        <v>21</v>
      </c>
      <c r="C9" s="19" t="s">
        <v>40</v>
      </c>
      <c r="D9" s="19" t="s">
        <v>14</v>
      </c>
      <c r="E9" s="13" t="s">
        <v>24</v>
      </c>
      <c r="F9" s="14" t="s">
        <v>41</v>
      </c>
      <c r="G9" s="21" t="s">
        <v>42</v>
      </c>
      <c r="H9" s="21" t="s">
        <v>39</v>
      </c>
      <c r="I9" s="57">
        <f>36000/12</f>
        <v>3000</v>
      </c>
      <c r="J9" s="59" t="s">
        <v>19</v>
      </c>
      <c r="K9" s="57"/>
    </row>
    <row r="10" spans="1:11">
      <c r="A10" s="22">
        <v>4</v>
      </c>
      <c r="B10" s="23" t="s">
        <v>12</v>
      </c>
      <c r="C10" s="23" t="s">
        <v>43</v>
      </c>
      <c r="D10" s="22" t="s">
        <v>14</v>
      </c>
      <c r="E10" s="22" t="s">
        <v>15</v>
      </c>
      <c r="F10" s="14" t="s">
        <v>44</v>
      </c>
      <c r="G10" s="22" t="s">
        <v>45</v>
      </c>
      <c r="H10" s="22" t="s">
        <v>46</v>
      </c>
      <c r="I10" s="57">
        <f>30000/12</f>
        <v>2500</v>
      </c>
      <c r="J10" s="60" t="s">
        <v>47</v>
      </c>
      <c r="K10" s="15" t="s">
        <v>32</v>
      </c>
    </row>
    <row r="11" spans="1:11">
      <c r="A11" s="24">
        <v>5</v>
      </c>
      <c r="B11" s="25" t="s">
        <v>12</v>
      </c>
      <c r="C11" s="26" t="s">
        <v>48</v>
      </c>
      <c r="D11" s="27" t="s">
        <v>23</v>
      </c>
      <c r="E11" s="27" t="s">
        <v>15</v>
      </c>
      <c r="F11" s="14" t="s">
        <v>49</v>
      </c>
      <c r="G11" s="27" t="s">
        <v>50</v>
      </c>
      <c r="H11" s="27" t="s">
        <v>51</v>
      </c>
      <c r="I11" s="57">
        <f>35880/12</f>
        <v>2990</v>
      </c>
      <c r="J11" s="61" t="s">
        <v>47</v>
      </c>
      <c r="K11" s="15" t="s">
        <v>32</v>
      </c>
    </row>
    <row r="12" spans="1:11">
      <c r="A12" s="28">
        <v>6</v>
      </c>
      <c r="B12" s="29" t="s">
        <v>12</v>
      </c>
      <c r="C12" s="29" t="s">
        <v>52</v>
      </c>
      <c r="D12" s="30" t="s">
        <v>14</v>
      </c>
      <c r="E12" s="13" t="s">
        <v>15</v>
      </c>
      <c r="F12" s="14" t="s">
        <v>53</v>
      </c>
      <c r="G12" s="31" t="s">
        <v>54</v>
      </c>
      <c r="H12" s="31" t="s">
        <v>55</v>
      </c>
      <c r="I12" s="57">
        <f>42000/12</f>
        <v>3500</v>
      </c>
      <c r="J12" s="62" t="s">
        <v>19</v>
      </c>
      <c r="K12" s="15" t="s">
        <v>32</v>
      </c>
    </row>
    <row r="13" spans="1:11">
      <c r="A13" s="28"/>
      <c r="B13" s="32" t="s">
        <v>21</v>
      </c>
      <c r="C13" s="33" t="s">
        <v>56</v>
      </c>
      <c r="D13" s="30" t="s">
        <v>57</v>
      </c>
      <c r="E13" s="13" t="s">
        <v>24</v>
      </c>
      <c r="F13" s="14" t="s">
        <v>58</v>
      </c>
      <c r="G13" s="31" t="s">
        <v>59</v>
      </c>
      <c r="H13" s="31" t="s">
        <v>60</v>
      </c>
      <c r="I13" s="57">
        <f>44400/12</f>
        <v>3700</v>
      </c>
      <c r="J13" s="62" t="s">
        <v>19</v>
      </c>
      <c r="K13" s="57"/>
    </row>
    <row r="14" spans="1:11">
      <c r="A14" s="28"/>
      <c r="B14" s="32" t="s">
        <v>61</v>
      </c>
      <c r="C14" s="33" t="s">
        <v>62</v>
      </c>
      <c r="D14" s="30" t="s">
        <v>23</v>
      </c>
      <c r="E14" s="15" t="s">
        <v>63</v>
      </c>
      <c r="F14" s="14" t="s">
        <v>64</v>
      </c>
      <c r="G14" s="31" t="s">
        <v>65</v>
      </c>
      <c r="H14" s="31" t="s">
        <v>60</v>
      </c>
      <c r="I14" s="57"/>
      <c r="J14" s="62" t="s">
        <v>47</v>
      </c>
      <c r="K14" s="57"/>
    </row>
    <row r="15" spans="1:11">
      <c r="A15" s="28"/>
      <c r="B15" s="32" t="s">
        <v>66</v>
      </c>
      <c r="C15" s="33" t="s">
        <v>67</v>
      </c>
      <c r="D15" s="30" t="s">
        <v>14</v>
      </c>
      <c r="E15" s="15" t="s">
        <v>63</v>
      </c>
      <c r="F15" s="14" t="s">
        <v>68</v>
      </c>
      <c r="G15" s="31" t="s">
        <v>65</v>
      </c>
      <c r="H15" s="31" t="s">
        <v>60</v>
      </c>
      <c r="I15" s="57"/>
      <c r="J15" s="62" t="s">
        <v>47</v>
      </c>
      <c r="K15" s="57"/>
    </row>
    <row r="16" spans="1:11">
      <c r="A16" s="34">
        <v>7</v>
      </c>
      <c r="B16" s="35" t="s">
        <v>12</v>
      </c>
      <c r="C16" s="35" t="s">
        <v>69</v>
      </c>
      <c r="D16" s="36" t="s">
        <v>14</v>
      </c>
      <c r="E16" s="36" t="s">
        <v>15</v>
      </c>
      <c r="F16" s="14" t="s">
        <v>70</v>
      </c>
      <c r="G16" s="36" t="s">
        <v>71</v>
      </c>
      <c r="H16" s="36" t="s">
        <v>46</v>
      </c>
      <c r="I16" s="57">
        <f>43800/12</f>
        <v>3650</v>
      </c>
      <c r="J16" s="63" t="s">
        <v>72</v>
      </c>
      <c r="K16" s="15" t="s">
        <v>32</v>
      </c>
    </row>
    <row r="17" spans="1:11">
      <c r="A17" s="37">
        <v>8</v>
      </c>
      <c r="B17" s="38" t="s">
        <v>12</v>
      </c>
      <c r="C17" s="38" t="s">
        <v>73</v>
      </c>
      <c r="D17" s="39" t="s">
        <v>23</v>
      </c>
      <c r="E17" s="39" t="s">
        <v>15</v>
      </c>
      <c r="F17" s="14" t="s">
        <v>74</v>
      </c>
      <c r="G17" s="39" t="s">
        <v>75</v>
      </c>
      <c r="H17" s="39" t="s">
        <v>46</v>
      </c>
      <c r="I17" s="57">
        <f>29000/12</f>
        <v>2416.66666666667</v>
      </c>
      <c r="J17" s="64" t="s">
        <v>47</v>
      </c>
      <c r="K17" s="15" t="s">
        <v>32</v>
      </c>
    </row>
    <row r="18" spans="1:11">
      <c r="A18" s="40">
        <v>9</v>
      </c>
      <c r="B18" s="41" t="s">
        <v>12</v>
      </c>
      <c r="C18" s="41" t="s">
        <v>76</v>
      </c>
      <c r="D18" s="42" t="s">
        <v>23</v>
      </c>
      <c r="E18" s="42" t="s">
        <v>15</v>
      </c>
      <c r="F18" s="14" t="s">
        <v>77</v>
      </c>
      <c r="G18" s="42" t="s">
        <v>78</v>
      </c>
      <c r="H18" s="42" t="s">
        <v>46</v>
      </c>
      <c r="I18" s="57">
        <f>38400/12</f>
        <v>3200</v>
      </c>
      <c r="J18" s="65" t="s">
        <v>47</v>
      </c>
      <c r="K18" s="15" t="s">
        <v>32</v>
      </c>
    </row>
    <row r="19" spans="1:11">
      <c r="A19" s="43">
        <v>10</v>
      </c>
      <c r="B19" s="44" t="s">
        <v>12</v>
      </c>
      <c r="C19" s="44" t="s">
        <v>79</v>
      </c>
      <c r="D19" s="45" t="s">
        <v>14</v>
      </c>
      <c r="E19" s="45" t="s">
        <v>15</v>
      </c>
      <c r="F19" s="14" t="s">
        <v>80</v>
      </c>
      <c r="G19" s="45" t="s">
        <v>81</v>
      </c>
      <c r="H19" s="45" t="s">
        <v>82</v>
      </c>
      <c r="I19" s="57">
        <f>43176/12</f>
        <v>3598</v>
      </c>
      <c r="J19" s="66" t="s">
        <v>83</v>
      </c>
      <c r="K19" s="15" t="s">
        <v>32</v>
      </c>
    </row>
    <row r="20" spans="1:11">
      <c r="A20" s="46">
        <v>11</v>
      </c>
      <c r="B20" s="47" t="s">
        <v>12</v>
      </c>
      <c r="C20" s="47" t="s">
        <v>84</v>
      </c>
      <c r="D20" s="48" t="s">
        <v>14</v>
      </c>
      <c r="E20" s="48" t="s">
        <v>15</v>
      </c>
      <c r="F20" s="14" t="s">
        <v>85</v>
      </c>
      <c r="G20" s="48" t="s">
        <v>86</v>
      </c>
      <c r="H20" s="48" t="s">
        <v>87</v>
      </c>
      <c r="I20" s="57">
        <f>30000/12</f>
        <v>2500</v>
      </c>
      <c r="J20" s="67" t="s">
        <v>47</v>
      </c>
      <c r="K20" s="15" t="s">
        <v>32</v>
      </c>
    </row>
    <row r="21" spans="1:11">
      <c r="A21" s="49">
        <v>12</v>
      </c>
      <c r="B21" s="50" t="s">
        <v>12</v>
      </c>
      <c r="C21" s="50" t="s">
        <v>88</v>
      </c>
      <c r="D21" s="51" t="s">
        <v>23</v>
      </c>
      <c r="E21" s="51" t="s">
        <v>15</v>
      </c>
      <c r="F21" s="14" t="s">
        <v>89</v>
      </c>
      <c r="G21" s="51" t="s">
        <v>90</v>
      </c>
      <c r="H21" s="51" t="s">
        <v>91</v>
      </c>
      <c r="I21" s="57">
        <f>32988/12</f>
        <v>2749</v>
      </c>
      <c r="J21" s="68" t="s">
        <v>47</v>
      </c>
      <c r="K21" s="15" t="s">
        <v>32</v>
      </c>
    </row>
    <row r="22" spans="1:11">
      <c r="A22" s="52">
        <v>13</v>
      </c>
      <c r="B22" s="53" t="s">
        <v>12</v>
      </c>
      <c r="C22" s="53" t="s">
        <v>92</v>
      </c>
      <c r="D22" s="54" t="s">
        <v>14</v>
      </c>
      <c r="E22" s="51" t="s">
        <v>15</v>
      </c>
      <c r="F22" s="14" t="s">
        <v>93</v>
      </c>
      <c r="G22" s="55" t="s">
        <v>94</v>
      </c>
      <c r="H22" s="55" t="s">
        <v>95</v>
      </c>
      <c r="I22" s="57">
        <f>22200/12</f>
        <v>1850</v>
      </c>
      <c r="J22" s="69" t="s">
        <v>72</v>
      </c>
      <c r="K22" s="15" t="s">
        <v>32</v>
      </c>
    </row>
    <row r="23" spans="1:11">
      <c r="A23" s="52"/>
      <c r="B23" s="52" t="s">
        <v>21</v>
      </c>
      <c r="C23" s="52" t="s">
        <v>96</v>
      </c>
      <c r="D23" s="54" t="s">
        <v>23</v>
      </c>
      <c r="E23" s="15" t="s">
        <v>63</v>
      </c>
      <c r="F23" s="14" t="s">
        <v>97</v>
      </c>
      <c r="G23" s="55" t="s">
        <v>65</v>
      </c>
      <c r="H23" s="55" t="s">
        <v>95</v>
      </c>
      <c r="I23" s="57">
        <f>24000/12</f>
        <v>2000</v>
      </c>
      <c r="J23" s="69" t="s">
        <v>47</v>
      </c>
      <c r="K23" s="57"/>
    </row>
  </sheetData>
  <mergeCells count="12">
    <mergeCell ref="A1:J1"/>
    <mergeCell ref="A2:J2"/>
    <mergeCell ref="A4:A5"/>
    <mergeCell ref="A6:A7"/>
    <mergeCell ref="A8:A9"/>
    <mergeCell ref="A12:A15"/>
    <mergeCell ref="A22:A23"/>
    <mergeCell ref="K4:K5"/>
    <mergeCell ref="K6:K7"/>
    <mergeCell ref="K8:K9"/>
    <mergeCell ref="K12:K15"/>
    <mergeCell ref="K22:K23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2017-10-27T02:56:00Z</dcterms:created>
  <dcterms:modified xsi:type="dcterms:W3CDTF">2019-03-01T09:12:04Z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