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5255" windowHeight="8520" activeTab="1"/>
  </bookViews>
  <sheets>
    <sheet name="主要建设项目表" sheetId="16" r:id="rId1"/>
    <sheet name="执行计划表" sheetId="5" r:id="rId2"/>
  </sheets>
  <definedNames>
    <definedName name="_xlnm.Print_Area" localSheetId="1">执行计划表!$A$1:$N$119</definedName>
    <definedName name="_xlnm.Print_Titles" localSheetId="1">执行计划表!$1:$4</definedName>
    <definedName name="_xlnm.Print_Titles" localSheetId="0">主要建设项目表!$1:$2</definedName>
  </definedNames>
  <calcPr calcId="125725"/>
</workbook>
</file>

<file path=xl/calcChain.xml><?xml version="1.0" encoding="utf-8"?>
<calcChain xmlns="http://schemas.openxmlformats.org/spreadsheetml/2006/main">
  <c r="E10" i="16"/>
  <c r="H58" i="5"/>
  <c r="H56"/>
  <c r="H45"/>
  <c r="H44"/>
  <c r="H50" l="1"/>
  <c r="E16" i="16"/>
  <c r="E11"/>
  <c r="E4"/>
  <c r="I119" i="5"/>
  <c r="J75"/>
  <c r="L75"/>
  <c r="I99"/>
  <c r="J99"/>
  <c r="K99"/>
  <c r="K52"/>
  <c r="I52"/>
  <c r="J52"/>
  <c r="G52"/>
  <c r="H16"/>
  <c r="J119"/>
  <c r="H119"/>
  <c r="G119"/>
  <c r="H99"/>
  <c r="G99"/>
  <c r="J84"/>
  <c r="H84"/>
  <c r="G84"/>
  <c r="G75"/>
  <c r="I59"/>
  <c r="H59" s="1"/>
  <c r="H57"/>
  <c r="H49"/>
  <c r="H48"/>
  <c r="H47"/>
  <c r="H43"/>
  <c r="J38"/>
  <c r="I38"/>
  <c r="G38"/>
  <c r="H17"/>
  <c r="I75" l="1"/>
  <c r="L5"/>
  <c r="H52"/>
  <c r="H38"/>
  <c r="H75"/>
  <c r="K5"/>
  <c r="J5"/>
  <c r="I5" l="1"/>
  <c r="H5" s="1"/>
  <c r="G5"/>
  <c r="E19" i="16"/>
  <c r="E3" s="1"/>
  <c r="D16"/>
  <c r="D15" s="1"/>
  <c r="D11"/>
  <c r="D10" s="1"/>
  <c r="D19" l="1"/>
  <c r="D4"/>
  <c r="D3"/>
</calcChain>
</file>

<file path=xl/sharedStrings.xml><?xml version="1.0" encoding="utf-8"?>
<sst xmlns="http://schemas.openxmlformats.org/spreadsheetml/2006/main" count="734" uniqueCount="418">
  <si>
    <t>序号</t>
  </si>
  <si>
    <t>项目类别</t>
  </si>
  <si>
    <t>项目牵头单位</t>
  </si>
  <si>
    <t>投资额     （万元）</t>
  </si>
  <si>
    <t>项目统计（项）</t>
  </si>
  <si>
    <t>主要建设项目情况</t>
  </si>
  <si>
    <t>合计</t>
  </si>
  <si>
    <t>一</t>
  </si>
  <si>
    <t>区建设和住房保障局</t>
  </si>
  <si>
    <t>打通断头路工程</t>
  </si>
  <si>
    <t>城市道路建设工程前期准备项目</t>
  </si>
  <si>
    <t>二</t>
  </si>
  <si>
    <t>三</t>
  </si>
  <si>
    <t>道路维护改造及           停车场建设项目</t>
  </si>
  <si>
    <t>区交通运输局</t>
  </si>
  <si>
    <t>交通道路建设及维护改造工程</t>
  </si>
  <si>
    <t>背街小巷维护项目</t>
  </si>
  <si>
    <t xml:space="preserve">    做好全区背街小巷的日常维护工作。</t>
  </si>
  <si>
    <t>公共停车场建设项目</t>
  </si>
  <si>
    <t>四</t>
  </si>
  <si>
    <t>市容基础设施         建设项目</t>
  </si>
  <si>
    <t>区城市管理局</t>
  </si>
  <si>
    <t>五</t>
  </si>
  <si>
    <t>区教育局</t>
  </si>
  <si>
    <t>教育基础设施建设项目</t>
  </si>
  <si>
    <t>大兴新区未央管委会</t>
  </si>
  <si>
    <t>城市绿化工程</t>
  </si>
  <si>
    <t>项目名称</t>
  </si>
  <si>
    <t>建设内容及主要工作</t>
  </si>
  <si>
    <t>建           设       性          质</t>
  </si>
  <si>
    <t>建           设             年            限</t>
  </si>
  <si>
    <t>完成时限</t>
  </si>
  <si>
    <t>项目           总投资           （万元）</t>
  </si>
  <si>
    <t>责任单位</t>
  </si>
  <si>
    <t>配合单位</t>
  </si>
  <si>
    <t>省、市级</t>
  </si>
  <si>
    <t>区级</t>
  </si>
  <si>
    <t>其他</t>
  </si>
  <si>
    <t>合   计</t>
  </si>
  <si>
    <t>（一）</t>
  </si>
  <si>
    <t xml:space="preserve"> </t>
  </si>
  <si>
    <t>1</t>
  </si>
  <si>
    <t>续建</t>
  </si>
  <si>
    <t xml:space="preserve">谭家街道办事处        区建设和住房保障局                          </t>
  </si>
  <si>
    <t>规划未央分局                  区城市管理局</t>
  </si>
  <si>
    <t>2</t>
  </si>
  <si>
    <t xml:space="preserve">大兴新区未央管委会                             </t>
  </si>
  <si>
    <t>区建设和住房保障局  未央宫街道办事处</t>
  </si>
  <si>
    <t>新建</t>
  </si>
  <si>
    <t>2018     -       2019</t>
  </si>
  <si>
    <t>（二）</t>
  </si>
  <si>
    <t>太华路—北二环立交改造工程</t>
  </si>
  <si>
    <t xml:space="preserve">大明宫街道办事处                               区建设和住房保障局       </t>
  </si>
  <si>
    <t>红旗路二期</t>
  </si>
  <si>
    <t>三家庄规划二路</t>
  </si>
  <si>
    <t>西铜路城市段</t>
  </si>
  <si>
    <t xml:space="preserve">草滩街道办事处      未央湖街道办事处          区建设和住房保障局            国土未央分局     </t>
  </si>
  <si>
    <t>尚稷路</t>
  </si>
  <si>
    <t xml:space="preserve">未央湖街道办事处       区建设和住房保障局            国土未央分局     </t>
  </si>
  <si>
    <t>建材北路</t>
  </si>
  <si>
    <t xml:space="preserve">未央湖街道办事处           区建设和住房保障局                </t>
  </si>
  <si>
    <t>秦汉大道南侧规划路</t>
  </si>
  <si>
    <t xml:space="preserve">    纬二十九街至纬三十街，道路全长311米，红线宽度20米。完成道路及配套设施建设。</t>
  </si>
  <si>
    <t>前期</t>
  </si>
  <si>
    <t>小计</t>
  </si>
  <si>
    <t xml:space="preserve">节日氛围营造项目               </t>
  </si>
  <si>
    <t>相关街道办事处</t>
  </si>
  <si>
    <t>12月底前</t>
  </si>
  <si>
    <t>改造</t>
  </si>
  <si>
    <t>拆墙透绿项目</t>
  </si>
  <si>
    <t xml:space="preserve">    组织实施区内主要道路两侧拆墙透绿、增绿工作。</t>
  </si>
  <si>
    <t>改建</t>
  </si>
  <si>
    <t>区建设和住房保障局  区城市管理局</t>
  </si>
  <si>
    <t>维护</t>
  </si>
  <si>
    <t>小   计</t>
  </si>
  <si>
    <t>交通道路日常维护项目</t>
  </si>
  <si>
    <t>各街道办事处        区建设和住房保障局</t>
  </si>
  <si>
    <t>规划未央分局      国土未央分局</t>
  </si>
  <si>
    <t>市容环卫              基础设施建设项目</t>
  </si>
  <si>
    <t xml:space="preserve">新建公厕项目 </t>
  </si>
  <si>
    <t>西航二校与渭滨学校整合项目</t>
  </si>
  <si>
    <t xml:space="preserve">    新建教学楼、办公楼、综合楼及操场、道路绿化等室外工程，建筑面积19100平方米。</t>
  </si>
  <si>
    <t>2019年7月底前</t>
  </si>
  <si>
    <t>东元中学项目</t>
  </si>
  <si>
    <t xml:space="preserve">    新建教学综合楼、体育馆、食堂、地下车库、体育场和室外工程等。建筑面积61119平方米。</t>
  </si>
  <si>
    <t>2020年7月底前</t>
  </si>
  <si>
    <t>南党小学综合楼项目</t>
  </si>
  <si>
    <t xml:space="preserve">    新建综合楼，建筑面积4621平方米。</t>
  </si>
  <si>
    <t xml:space="preserve">区“三区一项目”办        相关街道办事处      </t>
  </si>
  <si>
    <t>和平小学教学楼项目</t>
  </si>
  <si>
    <t xml:space="preserve">    新建教学综合楼、地下车库，原教学楼加建钢构用房，体育场和室外工程等，建筑面积7936平方米。</t>
  </si>
  <si>
    <t>西航三校东校区改扩建项目</t>
  </si>
  <si>
    <t xml:space="preserve">    新建教学综合楼、地下车库、体育场和室外工程等。建筑面积13300平方米。</t>
  </si>
  <si>
    <t>西安市第59中学教学综合楼项目</t>
  </si>
  <si>
    <t xml:space="preserve">    新建中小学教室、多功能室和室外工程等。建筑面积7474平方米。</t>
  </si>
  <si>
    <t>未央区中医医院迁建项目</t>
  </si>
  <si>
    <t>未央区综合文体中心项目</t>
  </si>
  <si>
    <t>提升</t>
  </si>
  <si>
    <t>谭家街道办事处</t>
  </si>
  <si>
    <t>(十一)</t>
  </si>
  <si>
    <t>未央宫街道办事处</t>
  </si>
  <si>
    <t>2019年投资资金来源（万元）</t>
    <phoneticPr fontId="14" type="noConversion"/>
  </si>
  <si>
    <t>2019年           计划投资        （万元）</t>
    <phoneticPr fontId="14" type="noConversion"/>
  </si>
  <si>
    <t xml:space="preserve">    组织实施401.98公里交通道路的日常维护。</t>
    <phoneticPr fontId="14" type="noConversion"/>
  </si>
  <si>
    <t xml:space="preserve">    组织实施2017年结转通村道路的建设。</t>
    <phoneticPr fontId="14" type="noConversion"/>
  </si>
  <si>
    <t>一干路改建工程</t>
    <phoneticPr fontId="14" type="noConversion"/>
  </si>
  <si>
    <t>通村公路建设工程</t>
    <phoneticPr fontId="14" type="noConversion"/>
  </si>
  <si>
    <t xml:space="preserve">    组织实施2018年结转通村道路7公里的建设。</t>
    <phoneticPr fontId="14" type="noConversion"/>
  </si>
  <si>
    <t>新建</t>
    <phoneticPr fontId="14" type="noConversion"/>
  </si>
  <si>
    <t xml:space="preserve">    组织实施一干路1.02公里改建工程。</t>
    <phoneticPr fontId="14" type="noConversion"/>
  </si>
  <si>
    <t>郑谭路养护工程（排水）</t>
    <phoneticPr fontId="14" type="noConversion"/>
  </si>
  <si>
    <t xml:space="preserve">    组织实施郑谭路1.55公里排水管道铺设。</t>
    <phoneticPr fontId="14" type="noConversion"/>
  </si>
  <si>
    <t>改造</t>
    <phoneticPr fontId="14" type="noConversion"/>
  </si>
  <si>
    <t>通村路硬化工程</t>
    <phoneticPr fontId="14" type="noConversion"/>
  </si>
  <si>
    <t>财政</t>
    <phoneticPr fontId="14" type="noConversion"/>
  </si>
  <si>
    <t>（三）</t>
    <phoneticPr fontId="14" type="noConversion"/>
  </si>
  <si>
    <t>区管道路升级改造项目</t>
    <phoneticPr fontId="14" type="noConversion"/>
  </si>
  <si>
    <t xml:space="preserve">    对辖区内11条区管道路进行升级改造。</t>
    <phoneticPr fontId="14" type="noConversion"/>
  </si>
  <si>
    <t>背街小巷维护项目</t>
    <phoneticPr fontId="14" type="noConversion"/>
  </si>
  <si>
    <t>永祥路升级改造</t>
    <phoneticPr fontId="14" type="noConversion"/>
  </si>
  <si>
    <t xml:space="preserve">    对区管永祥路进行升级改造，改造内容包括：更换人行道砖、路沿石、树池板，铺设沥青路面以及增设休闲景观等。</t>
    <phoneticPr fontId="14" type="noConversion"/>
  </si>
  <si>
    <t>政法巷升级改造</t>
    <phoneticPr fontId="14" type="noConversion"/>
  </si>
  <si>
    <t>二府庄路升级改造</t>
    <phoneticPr fontId="14" type="noConversion"/>
  </si>
  <si>
    <t>锦园东路升级改造</t>
    <phoneticPr fontId="14" type="noConversion"/>
  </si>
  <si>
    <t>锦园西路升级改造</t>
    <phoneticPr fontId="14" type="noConversion"/>
  </si>
  <si>
    <t>仪凤巷升级改造</t>
    <phoneticPr fontId="14" type="noConversion"/>
  </si>
  <si>
    <t>向上路升级改造</t>
    <phoneticPr fontId="14" type="noConversion"/>
  </si>
  <si>
    <t>永贤路升级改造</t>
    <phoneticPr fontId="14" type="noConversion"/>
  </si>
  <si>
    <t>凤城一路升级改造</t>
    <phoneticPr fontId="14" type="noConversion"/>
  </si>
  <si>
    <t>气象巷升级改造</t>
    <phoneticPr fontId="14" type="noConversion"/>
  </si>
  <si>
    <t>邮政南路升级改造</t>
    <phoneticPr fontId="14" type="noConversion"/>
  </si>
  <si>
    <t>（四）</t>
    <phoneticPr fontId="14" type="noConversion"/>
  </si>
  <si>
    <t xml:space="preserve">    属社会资本投资建设停车场建设项目，2019年完成1100个公共停车泊位建设。</t>
    <phoneticPr fontId="14" type="noConversion"/>
  </si>
  <si>
    <t>小计</t>
    <phoneticPr fontId="14" type="noConversion"/>
  </si>
  <si>
    <t>2019     -       2020</t>
    <phoneticPr fontId="14" type="noConversion"/>
  </si>
  <si>
    <t xml:space="preserve">    新建教学综合楼和室外工程等。</t>
    <phoneticPr fontId="14" type="noConversion"/>
  </si>
  <si>
    <t>续建</t>
    <phoneticPr fontId="14" type="noConversion"/>
  </si>
  <si>
    <t>2018     -       2020</t>
    <phoneticPr fontId="14" type="noConversion"/>
  </si>
  <si>
    <t>2020年7月底前</t>
    <phoneticPr fontId="14" type="noConversion"/>
  </si>
  <si>
    <t xml:space="preserve">区“三区一项目”办               相关街道办事处      </t>
    <phoneticPr fontId="14" type="noConversion"/>
  </si>
  <si>
    <t>2020年3月底前</t>
    <phoneticPr fontId="14" type="noConversion"/>
  </si>
  <si>
    <t>2018    -       2020</t>
    <phoneticPr fontId="14" type="noConversion"/>
  </si>
  <si>
    <t>未央区第一实验小学改扩建项目</t>
    <phoneticPr fontId="14" type="noConversion"/>
  </si>
  <si>
    <t xml:space="preserve">    新建教学综合楼、地下车库、操场和室外工程等，建筑面积14779平方米。</t>
    <phoneticPr fontId="14" type="noConversion"/>
  </si>
  <si>
    <t>汉长安城遗址区学校建设项目</t>
    <phoneticPr fontId="14" type="noConversion"/>
  </si>
  <si>
    <t>2018     -       2019</t>
    <phoneticPr fontId="14" type="noConversion"/>
  </si>
  <si>
    <t xml:space="preserve">    该项目属区级PPP建设项目，项目净用地53.522亩，建设主要内容包括：3层门（急）诊综合楼１栋，10层住院综合楼１栋，3层培训中心１栋，2层科研中心１栋，4层宿舍楼１栋，2层中药制剂楼１栋及供气中心等其他配套设施。建设总建筑面积约：64560㎡，其中地上建筑面积34660㎡、地下建筑面积29900㎡（含地下车库、太平间、设备用房、人防建筑等）。</t>
    <phoneticPr fontId="14" type="noConversion"/>
  </si>
  <si>
    <t>2021年12月底前</t>
    <phoneticPr fontId="14" type="noConversion"/>
  </si>
  <si>
    <t>2019       -       2021</t>
    <phoneticPr fontId="14" type="noConversion"/>
  </si>
  <si>
    <t xml:space="preserve">区卫计局           </t>
    <phoneticPr fontId="14" type="noConversion"/>
  </si>
  <si>
    <t>区文体局</t>
    <phoneticPr fontId="14" type="noConversion"/>
  </si>
  <si>
    <t>10月底前打通</t>
    <phoneticPr fontId="14" type="noConversion"/>
  </si>
  <si>
    <t>2018    -       2019</t>
    <phoneticPr fontId="14" type="noConversion"/>
  </si>
  <si>
    <t>10月底前完成征地拆迁，2020年年底前打通</t>
    <phoneticPr fontId="14" type="noConversion"/>
  </si>
  <si>
    <t>陇海线及提升绿地管护工程</t>
  </si>
  <si>
    <t>架空线缆落地工程</t>
  </si>
  <si>
    <t>商业街区内透光工程</t>
  </si>
  <si>
    <t>夜景亮化工程日常运营</t>
  </si>
  <si>
    <t>12月底前</t>
    <phoneticPr fontId="14" type="noConversion"/>
  </si>
  <si>
    <t>2017       -       2019</t>
    <phoneticPr fontId="14" type="noConversion"/>
  </si>
  <si>
    <t xml:space="preserve">    组织实施区内老旧住宅小区综合提升改造，对区内老旧小区进行破损路面修补、老化管网管线更新、照明设施和停车位合理布设等,增补绿化、健身休闲器材及大门围墙、增设安防设施；增设垃圾收集设施设备，提升小区居住环境。</t>
    <phoneticPr fontId="14" type="noConversion"/>
  </si>
  <si>
    <t xml:space="preserve">    组织实施陇海线及提升绿化项目共计248437平方米绿地的日常管护。</t>
    <phoneticPr fontId="14" type="noConversion"/>
  </si>
  <si>
    <t xml:space="preserve">    在2019年元旦、春节、劳动节、建党节、国庆节等国家法定节日，安装景观照明设施，营造辖区节日氛围。</t>
    <phoneticPr fontId="14" type="noConversion"/>
  </si>
  <si>
    <t xml:space="preserve">    组织实施凤城八路、凤城四路、明光路、贞观路等道路架空通信电缆落地改造。</t>
    <phoneticPr fontId="14" type="noConversion"/>
  </si>
  <si>
    <t xml:space="preserve">    实施未央路等主要商业街区商业设施内透光亮化建设。</t>
    <phoneticPr fontId="14" type="noConversion"/>
  </si>
  <si>
    <t xml:space="preserve">    未央路、文景路等夜景亮化工程日常运营维护，投资主要为运营电费投入。</t>
    <phoneticPr fontId="14" type="noConversion"/>
  </si>
  <si>
    <t xml:space="preserve">    该项目属打通断头路项目，由渭滨街至太华北路，全长约500米，红线宽度30-40米。做好施工环境保障及服务协调工作，确保年内打通。</t>
    <phoneticPr fontId="14" type="noConversion"/>
  </si>
  <si>
    <t xml:space="preserve">凤城四路                </t>
    <phoneticPr fontId="14" type="noConversion"/>
  </si>
  <si>
    <t xml:space="preserve">老二环规划路               </t>
    <phoneticPr fontId="14" type="noConversion"/>
  </si>
  <si>
    <t xml:space="preserve">未央宫街道办事处       区建设和住房保障局                          </t>
    <phoneticPr fontId="14" type="noConversion"/>
  </si>
  <si>
    <t>（二）</t>
    <phoneticPr fontId="14" type="noConversion"/>
  </si>
  <si>
    <t>12月底前完成道路工程建设</t>
    <phoneticPr fontId="14" type="noConversion"/>
  </si>
  <si>
    <t>2020年底前完成道路工程建设</t>
    <phoneticPr fontId="14" type="noConversion"/>
  </si>
  <si>
    <t>2019   -         2020</t>
    <phoneticPr fontId="14" type="noConversion"/>
  </si>
  <si>
    <t>延长油库管理局东侧规划路            （纬二十六街至老北二环）</t>
    <phoneticPr fontId="14" type="noConversion"/>
  </si>
  <si>
    <t>市政基础设施建设工程</t>
    <phoneticPr fontId="14" type="noConversion"/>
  </si>
  <si>
    <t>城市环境综合提升项目</t>
    <phoneticPr fontId="14" type="noConversion"/>
  </si>
  <si>
    <t>未央区文景路街景提升改造项目</t>
    <phoneticPr fontId="14" type="noConversion"/>
  </si>
  <si>
    <t>改造</t>
    <phoneticPr fontId="14" type="noConversion"/>
  </si>
  <si>
    <t>区城市管理局</t>
    <phoneticPr fontId="14" type="noConversion"/>
  </si>
  <si>
    <t>相关街道办事处</t>
    <phoneticPr fontId="14" type="noConversion"/>
  </si>
  <si>
    <t>规划未央分局        区建设和住房保障局   相关街道办事处</t>
    <phoneticPr fontId="14" type="noConversion"/>
  </si>
  <si>
    <t>（二）</t>
    <phoneticPr fontId="14" type="noConversion"/>
  </si>
  <si>
    <t>（六）</t>
    <phoneticPr fontId="14" type="noConversion"/>
  </si>
  <si>
    <t>（七）</t>
    <phoneticPr fontId="14" type="noConversion"/>
  </si>
  <si>
    <t>（九）</t>
    <phoneticPr fontId="14" type="noConversion"/>
  </si>
  <si>
    <t>提升改造公厕项目</t>
    <phoneticPr fontId="14" type="noConversion"/>
  </si>
  <si>
    <t>新购</t>
    <phoneticPr fontId="14" type="noConversion"/>
  </si>
  <si>
    <t>更新</t>
    <phoneticPr fontId="14" type="noConversion"/>
  </si>
  <si>
    <t>新购果皮箱</t>
    <phoneticPr fontId="14" type="noConversion"/>
  </si>
  <si>
    <t xml:space="preserve">    新建公厕7座。(注：包括设计、基础检测、监理等费用)</t>
    <phoneticPr fontId="14" type="noConversion"/>
  </si>
  <si>
    <t xml:space="preserve">    提升改造公厕30座。(注：包括设计、基础检测、监理等费用)</t>
    <phoneticPr fontId="14" type="noConversion"/>
  </si>
  <si>
    <t>更新环卫车辆</t>
    <phoneticPr fontId="14" type="noConversion"/>
  </si>
  <si>
    <t>12月底前</t>
    <phoneticPr fontId="14" type="noConversion"/>
  </si>
  <si>
    <t xml:space="preserve">    提升改造垃圾压缩站5座（摩尔压缩站、未央湖压缩站、六村堡压缩站、高南压缩站、大明宫压缩站(小站)）。</t>
    <phoneticPr fontId="14" type="noConversion"/>
  </si>
  <si>
    <t xml:space="preserve">    新购果皮箱1000个。</t>
    <phoneticPr fontId="14" type="noConversion"/>
  </si>
  <si>
    <t xml:space="preserve">    更新洗扫车10辆（7吨洗扫车每辆50万），更新高压清洗车10辆（16吨高压清洗车每辆51万）。</t>
    <phoneticPr fontId="14" type="noConversion"/>
  </si>
  <si>
    <t xml:space="preserve">    对文景路（纬二十六街-北二环）道路人行道地砖及道沿进行更换提升，同时实施墙体绿化、道路绿化提升改造。</t>
    <phoneticPr fontId="14" type="noConversion"/>
  </si>
  <si>
    <t xml:space="preserve">    对明光路（纬二十六街-北二环）道路人行道地砖及道沿进行更换提升，同时实施墙体绿化、道路绿化提升改造。</t>
    <phoneticPr fontId="14" type="noConversion"/>
  </si>
  <si>
    <t>（四）</t>
    <phoneticPr fontId="14" type="noConversion"/>
  </si>
  <si>
    <t>（三）</t>
    <phoneticPr fontId="14" type="noConversion"/>
  </si>
  <si>
    <t>市政重点PPP建设项目</t>
    <phoneticPr fontId="14" type="noConversion"/>
  </si>
  <si>
    <t>北辰大道快速化改造项目</t>
    <phoneticPr fontId="14" type="noConversion"/>
  </si>
  <si>
    <t>朱宏路快速化改造项目</t>
    <phoneticPr fontId="14" type="noConversion"/>
  </si>
  <si>
    <t>北三环与太华北路立交</t>
    <phoneticPr fontId="14" type="noConversion"/>
  </si>
  <si>
    <t>北辰大道综合管廊项目</t>
    <phoneticPr fontId="14" type="noConversion"/>
  </si>
  <si>
    <t>朱宏路综合管廊项目</t>
    <phoneticPr fontId="14" type="noConversion"/>
  </si>
  <si>
    <t>续建</t>
    <phoneticPr fontId="14" type="noConversion"/>
  </si>
  <si>
    <t>2018   -         2020</t>
    <phoneticPr fontId="14" type="noConversion"/>
  </si>
  <si>
    <t>2018   -         2020</t>
    <phoneticPr fontId="14" type="noConversion"/>
  </si>
  <si>
    <t>中建西安快速路建设    投资有限公司</t>
    <phoneticPr fontId="14" type="noConversion"/>
  </si>
  <si>
    <t>西安中冶管廊建设管理有限公司</t>
  </si>
  <si>
    <t>陕西建工宏太市政建设发展有限公司</t>
    <phoneticPr fontId="14" type="noConversion"/>
  </si>
  <si>
    <t xml:space="preserve"> 区建设和住房保障局   相关街道办事处</t>
    <phoneticPr fontId="14" type="noConversion"/>
  </si>
  <si>
    <t>2017    -       2020</t>
    <phoneticPr fontId="14" type="noConversion"/>
  </si>
  <si>
    <t>六</t>
    <phoneticPr fontId="14" type="noConversion"/>
  </si>
  <si>
    <t xml:space="preserve">    辛王路至陕西科技大学西侧规划路，全长2300米，红线宽度500米。实施道路及配套设施建设，做好施工环境保障及服务协调工作。</t>
    <phoneticPr fontId="14" type="noConversion"/>
  </si>
  <si>
    <t xml:space="preserve">    属景家堡城改配套路，阳光大道至阳光大道东侧规划路，全长约410米，红线宽度20米。实施道路及配套设施建设，做好施工环境保障及服务协调工作。</t>
    <phoneticPr fontId="14" type="noConversion"/>
  </si>
  <si>
    <t>2018     -      2019</t>
    <phoneticPr fontId="14" type="noConversion"/>
  </si>
  <si>
    <t>6月底前完成未央辖区内征地拆迁工作</t>
    <phoneticPr fontId="14" type="noConversion"/>
  </si>
  <si>
    <t>2019     -       2020</t>
    <phoneticPr fontId="14" type="noConversion"/>
  </si>
  <si>
    <t>纬二十九街</t>
    <phoneticPr fontId="14" type="noConversion"/>
  </si>
  <si>
    <t>2016     -      2019</t>
    <phoneticPr fontId="14" type="noConversion"/>
  </si>
  <si>
    <t>2018     -       2019</t>
    <phoneticPr fontId="14" type="noConversion"/>
  </si>
  <si>
    <t xml:space="preserve">    该项目属全运会体育中心外围提升改善PPP项目，项目南起北二环，北至绕城高速，道路全长约5.6km， 项目包括凤城五路与朱宏路立交项目，包含道路、桥梁、排水、交通设施、照明、景观绿化等建设内容。</t>
    <phoneticPr fontId="14" type="noConversion"/>
  </si>
  <si>
    <t xml:space="preserve">    该项目属全运会体育中心外围提升改善PPP项目，项目南起北二环，北至秦汉大道，道路全长9.4km，红线路幅宽度100/60m，道路等级为城市快速路，项目包括凤城五路与北辰大道立交、凤城八路与北辰大道立交和北辰大道与绕城高速立交等3个立交项目，包含道路、桥梁、排水、交通设施、照明、景观绿化等建设内容。</t>
    <phoneticPr fontId="14" type="noConversion"/>
  </si>
  <si>
    <t xml:space="preserve">    该项目属全运会体育中心外围提升改善PPP项目，为全互通式立交项目，包含道路、桥梁、排水、交通设施、照明、景观绿化等建设内容。</t>
    <phoneticPr fontId="14" type="noConversion"/>
  </si>
  <si>
    <t xml:space="preserve">    该项目属市级PPP项目,项目南起凤城二路，北至建材北路，全长6.1km，管廊线位规划位于北辰大道西侧快车道下，为干支混合型综合管廊。</t>
    <phoneticPr fontId="14" type="noConversion"/>
  </si>
  <si>
    <t xml:space="preserve">    该项目属市级PPP项目,项目南起北二环，北至凤城十二路，全长5.26km，管廊线位规划位于朱宏路东侧绿化带中，为干支混合型综合管廊。</t>
    <phoneticPr fontId="14" type="noConversion"/>
  </si>
  <si>
    <t>区建设和住房保障局</t>
    <phoneticPr fontId="14" type="noConversion"/>
  </si>
  <si>
    <t>（五）</t>
    <phoneticPr fontId="14" type="noConversion"/>
  </si>
  <si>
    <t>（八）</t>
    <phoneticPr fontId="14" type="noConversion"/>
  </si>
  <si>
    <t>（十）</t>
    <phoneticPr fontId="14" type="noConversion"/>
  </si>
  <si>
    <t>老北二环路10KV和              35KV高压电缆落地工程</t>
    <phoneticPr fontId="14" type="noConversion"/>
  </si>
  <si>
    <t>提升改造垃圾压缩站项目</t>
    <phoneticPr fontId="14" type="noConversion"/>
  </si>
  <si>
    <t>更新活动公厕项目</t>
    <phoneticPr fontId="14" type="noConversion"/>
  </si>
  <si>
    <t>更新</t>
    <phoneticPr fontId="14" type="noConversion"/>
  </si>
  <si>
    <t xml:space="preserve">    更新活动公厕3座。</t>
    <phoneticPr fontId="14" type="noConversion"/>
  </si>
  <si>
    <t>12月底前</t>
    <phoneticPr fontId="14" type="noConversion"/>
  </si>
  <si>
    <t>教育卫生文体          基础设施建设项目</t>
    <phoneticPr fontId="14" type="noConversion"/>
  </si>
  <si>
    <t>卫生文体                   基础设施建设项目</t>
    <phoneticPr fontId="14" type="noConversion"/>
  </si>
  <si>
    <t>西安大明宫物流有限责任公司     代征绿地项目</t>
    <phoneticPr fontId="14" type="noConversion"/>
  </si>
  <si>
    <t xml:space="preserve">    在凤城八路与经九路西南角西安大明宫物流有限责任公司代征绿地上新建1处绿化广场。</t>
    <phoneticPr fontId="14" type="noConversion"/>
  </si>
  <si>
    <r>
      <t>地铁四号线百花村站           IV号出入口绿地项目</t>
    </r>
    <r>
      <rPr>
        <sz val="10"/>
        <rFont val="方正仿宋简体"/>
        <family val="3"/>
        <charset val="134"/>
      </rPr>
      <t>　</t>
    </r>
    <phoneticPr fontId="14" type="noConversion"/>
  </si>
  <si>
    <t xml:space="preserve">   在地铁四号线百花村站IV号出入口新建500平方米绿地广场。</t>
    <phoneticPr fontId="14" type="noConversion"/>
  </si>
  <si>
    <t>未央区凤城八路                   景观提升改造项目</t>
    <phoneticPr fontId="14" type="noConversion"/>
  </si>
  <si>
    <t>（一）</t>
    <phoneticPr fontId="14" type="noConversion"/>
  </si>
  <si>
    <t>（二）</t>
    <phoneticPr fontId="14" type="noConversion"/>
  </si>
  <si>
    <t>提升</t>
    <phoneticPr fontId="14" type="noConversion"/>
  </si>
  <si>
    <t xml:space="preserve">    对凤城八路（太华北路-北辰大道）道路绿化景观进行提升改造。</t>
    <phoneticPr fontId="14" type="noConversion"/>
  </si>
  <si>
    <t xml:space="preserve">    对凤城五路（渭滨东路-北辰大道）道路绿化景观进行提升改造。</t>
    <phoneticPr fontId="14" type="noConversion"/>
  </si>
  <si>
    <t>2019年道路绿化提升项目</t>
    <phoneticPr fontId="14" type="noConversion"/>
  </si>
  <si>
    <t xml:space="preserve">    对凤城五路（贞观路-太华北路）和太华北路（北二环-凤城八路）道路绿化进行提升。</t>
    <phoneticPr fontId="14" type="noConversion"/>
  </si>
  <si>
    <t>新建</t>
    <phoneticPr fontId="14" type="noConversion"/>
  </si>
  <si>
    <t xml:space="preserve">    组织实施经九路（凤城八路-凤城九路）新修道路绿化。</t>
    <phoneticPr fontId="14" type="noConversion"/>
  </si>
  <si>
    <t>未央湖街道办事处</t>
    <phoneticPr fontId="14" type="noConversion"/>
  </si>
  <si>
    <t>建材西路道路绿化项目</t>
    <phoneticPr fontId="14" type="noConversion"/>
  </si>
  <si>
    <t xml:space="preserve">    在建材西路两侧栽植行道树，对新修道路进行绿化。</t>
    <phoneticPr fontId="14" type="noConversion"/>
  </si>
  <si>
    <t>维护</t>
    <phoneticPr fontId="14" type="noConversion"/>
  </si>
  <si>
    <t xml:space="preserve">    组织实施区城管局管护绿地市场化养管服务。</t>
    <phoneticPr fontId="14" type="noConversion"/>
  </si>
  <si>
    <t>2019年绿化养管市场化项目</t>
    <phoneticPr fontId="14" type="noConversion"/>
  </si>
  <si>
    <t>2018       -       2019</t>
    <phoneticPr fontId="14" type="noConversion"/>
  </si>
  <si>
    <t>2019       -       2020</t>
    <phoneticPr fontId="14" type="noConversion"/>
  </si>
  <si>
    <t>2019      -       2020</t>
    <phoneticPr fontId="14" type="noConversion"/>
  </si>
  <si>
    <t>(十一)</t>
    <phoneticPr fontId="14" type="noConversion"/>
  </si>
  <si>
    <t>老北二环路绿化工程</t>
    <phoneticPr fontId="14" type="noConversion"/>
  </si>
  <si>
    <r>
      <t>朱宏路东侧规划路</t>
    </r>
    <r>
      <rPr>
        <sz val="10"/>
        <rFont val="宋体"/>
        <family val="3"/>
        <charset val="134"/>
      </rPr>
      <t>绿化工程</t>
    </r>
    <phoneticPr fontId="14" type="noConversion"/>
  </si>
  <si>
    <t xml:space="preserve">    实施老北二环路绿化工程，绿化面积44000平方米。</t>
    <phoneticPr fontId="14" type="noConversion"/>
  </si>
  <si>
    <t xml:space="preserve">    实施朱宏路东侧规划路（纬二十九街-纬三十街）绿化工程，绿化面积15000平方米。</t>
    <phoneticPr fontId="14" type="noConversion"/>
  </si>
  <si>
    <t xml:space="preserve">    实施延长油库管理局东侧规划路（纬二十六街-老北二环）行道树绿化项目，绿化面积900平方米。</t>
    <phoneticPr fontId="14" type="noConversion"/>
  </si>
  <si>
    <t>凤城三路北侧规划路</t>
    <phoneticPr fontId="14" type="noConversion"/>
  </si>
  <si>
    <t>玄武西路（气象路）</t>
    <phoneticPr fontId="14" type="noConversion"/>
  </si>
  <si>
    <t>西安医学院南侧规划路</t>
    <phoneticPr fontId="14" type="noConversion"/>
  </si>
  <si>
    <t>秦汉大道南侧规划路东延伸</t>
    <phoneticPr fontId="14" type="noConversion"/>
  </si>
  <si>
    <t>文景路东侧规划路</t>
    <phoneticPr fontId="14" type="noConversion"/>
  </si>
  <si>
    <t xml:space="preserve">未央宫街道办事处        区建设和住房保障局                          </t>
    <phoneticPr fontId="14" type="noConversion"/>
  </si>
  <si>
    <t xml:space="preserve">    该路由学府东路至北辰大道，全长约620米，红线宽度20米。完成征地拆迁工作，根据市级项目前期准备情况适适时开工建设。</t>
    <phoneticPr fontId="14" type="noConversion"/>
  </si>
  <si>
    <t xml:space="preserve">未央湖街道办事处        区建设和住房保障局                          </t>
    <phoneticPr fontId="14" type="noConversion"/>
  </si>
  <si>
    <t xml:space="preserve">张家堡街道办事处        区建设和住房保障局                          </t>
    <phoneticPr fontId="14" type="noConversion"/>
  </si>
  <si>
    <t xml:space="preserve">阳光台365规划路            </t>
    <phoneticPr fontId="14" type="noConversion"/>
  </si>
  <si>
    <t>朱宏路东侧规划路         （纬二十九路至纬三十街）</t>
    <phoneticPr fontId="14" type="noConversion"/>
  </si>
  <si>
    <t xml:space="preserve">    梨园路至北二环，道路全长240米，红线宽度20米。完成道路及配套设施建设。</t>
    <phoneticPr fontId="14" type="noConversion"/>
  </si>
  <si>
    <t xml:space="preserve">    纬二十六街至老北二环路，道路全长510米，红线宽度20米。实施道路及配套设施建设。</t>
    <phoneticPr fontId="14" type="noConversion"/>
  </si>
  <si>
    <t>1</t>
    <phoneticPr fontId="14" type="noConversion"/>
  </si>
  <si>
    <t>3</t>
  </si>
  <si>
    <t>4</t>
  </si>
  <si>
    <t>5</t>
  </si>
  <si>
    <t>6</t>
  </si>
  <si>
    <t>7</t>
  </si>
  <si>
    <t>8</t>
  </si>
  <si>
    <t>9</t>
  </si>
  <si>
    <t>10</t>
  </si>
  <si>
    <t>11</t>
  </si>
  <si>
    <t>2</t>
    <phoneticPr fontId="14" type="noConversion"/>
  </si>
  <si>
    <t xml:space="preserve">    属三家庄城改配套路，凤城五路至三家庄规划一路，全长约300米，红线宽度30-40米。完成道路及配套设施建设，做好施工环境保障及服务协调工作。</t>
    <phoneticPr fontId="14" type="noConversion"/>
  </si>
  <si>
    <t xml:space="preserve">    未央收费站至渭河南岸，全长约6700米，红线宽度101-140米，项目包括尚稷路与西铜路立交和尚新路与西铜路立交工程。完成未央辖区内（主要为尚稷路与西铜路立交和尚新路与西铜路立交未央区范围）的征地拆迁工作；配合经开区做好柳林村整村拆除工作。做好辖区范围内施工环境保障及服务协调工作。</t>
    <phoneticPr fontId="14" type="noConversion"/>
  </si>
  <si>
    <t xml:space="preserve">    该路属打通断头路项目，由明光路至文景路，全长约750米，规划红线宽度60米。结合枣园村城中村改造完成征地拆迁工作，做好施工环境保障及服务协调工作。</t>
    <phoneticPr fontId="14" type="noConversion"/>
  </si>
  <si>
    <t xml:space="preserve">    完成立交改造工程建设，做好施工环境保障及服务协调工作。</t>
    <phoneticPr fontId="14" type="noConversion"/>
  </si>
  <si>
    <t xml:space="preserve">    凤城五路至红旗东路，全长2741米，红线宽度50米。结合团结村城改完成该路凤城八路至红旗东路段征地拆迁，结合帽耳塚村城改和地铁项目规划完成该路凤城五路至龙钢大道段征地拆迁。实施道路及配套设施建设，做好施工环境保障及服务协调工作。</t>
    <phoneticPr fontId="14" type="noConversion"/>
  </si>
  <si>
    <t>道路维护改造及          停车场建设项目</t>
    <phoneticPr fontId="14" type="noConversion"/>
  </si>
  <si>
    <t>交通道路建设              及维护改造工程</t>
    <phoneticPr fontId="14" type="noConversion"/>
  </si>
  <si>
    <t>(十四)</t>
    <phoneticPr fontId="14" type="noConversion"/>
  </si>
  <si>
    <t>2018   -         2019</t>
    <phoneticPr fontId="14" type="noConversion"/>
  </si>
  <si>
    <t>4月底前</t>
    <phoneticPr fontId="14" type="noConversion"/>
  </si>
  <si>
    <t>规划未央分局        区城市管理局       张家堡街道办事处</t>
    <phoneticPr fontId="14" type="noConversion"/>
  </si>
  <si>
    <t>未央路综合整治工程</t>
    <phoneticPr fontId="14" type="noConversion"/>
  </si>
  <si>
    <t>西安中冶管廊建设管理有限公司</t>
    <phoneticPr fontId="14" type="noConversion"/>
  </si>
  <si>
    <t xml:space="preserve">    组织实施未央路实施综合整治，包含未央路道路平面提升改造、建筑物外立面提升改造和道路绿化景观提升改造等建设内容。其中道路平面提升改造已完成，2019年主要完成建筑物外立面及绿化景观提升改造。</t>
    <phoneticPr fontId="14" type="noConversion"/>
  </si>
  <si>
    <t>2019年老旧住宅小区                 综合提升改造工程</t>
    <phoneticPr fontId="14" type="noConversion"/>
  </si>
  <si>
    <t>未央区亮化示范街建设项目</t>
    <phoneticPr fontId="14" type="noConversion"/>
  </si>
  <si>
    <t>西安高级中学南区东侧规划路</t>
  </si>
  <si>
    <t>新建</t>
    <phoneticPr fontId="14" type="noConversion"/>
  </si>
  <si>
    <t xml:space="preserve">    该路位于中学南路南侧，中学南路至凤城八路，全长约400米，红线宽度20米。结合红旗村城改完成征迁工作，做好施工环境保障及服务协调工作。</t>
    <phoneticPr fontId="14" type="noConversion"/>
  </si>
  <si>
    <t>2019     -       2020</t>
    <phoneticPr fontId="14" type="noConversion"/>
  </si>
  <si>
    <t>2019    -       2020</t>
    <phoneticPr fontId="14" type="noConversion"/>
  </si>
  <si>
    <t>纬二十八街</t>
    <phoneticPr fontId="14" type="noConversion"/>
  </si>
  <si>
    <t xml:space="preserve">    该路由明光路至文景路，道路全长约750米，红线宽度30米。结合枣园村城改完成征地拆迁工作，根据市级项目前期准备情况适时开工建设。</t>
    <phoneticPr fontId="14" type="noConversion"/>
  </si>
  <si>
    <t xml:space="preserve">    该路由明光路至文景路，道路全长约750米，红线宽度20米。结合枣园村城改完成征地拆迁工作，根据市级项目前期准备情况适时开工建设。</t>
    <phoneticPr fontId="14" type="noConversion"/>
  </si>
  <si>
    <t xml:space="preserve">    该路由渭滨街至太华路，全长约490米，红线宽度20米。完成征地拆迁工作，根据市级项目前期准备情况适时开工建设。</t>
    <phoneticPr fontId="14" type="noConversion"/>
  </si>
  <si>
    <t xml:space="preserve">    该路由阳光大道东侧规划路向东延伸至浐灞生态区道路交界处，道路全长约300米，规划红线宽度20米。完成征地拆迁工作，根据市级项目前期准备情况适时开工建设。</t>
    <phoneticPr fontId="14" type="noConversion"/>
  </si>
  <si>
    <t xml:space="preserve">    该路由未央路至市气象局东门口，全长约210米，规划红线宽度30米，完成征地拆迁工作，根据市级项目前期准备情况适时开工建设。</t>
    <phoneticPr fontId="14" type="noConversion"/>
  </si>
  <si>
    <t xml:space="preserve">    该路由老二环规划路至凤城南路，全长约430米，规划红线宽度20米。完成征地拆迁工作，根据市级项目前期准备情况适时开工建设。</t>
    <phoneticPr fontId="14" type="noConversion"/>
  </si>
  <si>
    <t xml:space="preserve">    该路纬二十八街至纬三十街，全长565米，红线宽度30米。结合枣园村城改完成征地拆迁工作，根据市级项目前期准备情况适时开工建设。</t>
    <phoneticPr fontId="14" type="noConversion"/>
  </si>
  <si>
    <t>文景路西侧规划路</t>
    <phoneticPr fontId="14" type="noConversion"/>
  </si>
  <si>
    <t>未央区明光路街景提升改造项目</t>
    <phoneticPr fontId="14" type="noConversion"/>
  </si>
  <si>
    <t>未央区凤城五路                   绿化景观提升项目</t>
    <phoneticPr fontId="14" type="noConversion"/>
  </si>
  <si>
    <t>经九路（凤城八路-凤城九路）      道路绿化项目</t>
    <phoneticPr fontId="14" type="noConversion"/>
  </si>
  <si>
    <t>市城市管理局</t>
    <phoneticPr fontId="14" type="noConversion"/>
  </si>
  <si>
    <t>朱宏路景观提升项目</t>
    <phoneticPr fontId="14" type="noConversion"/>
  </si>
  <si>
    <t>12月底前</t>
    <phoneticPr fontId="14" type="noConversion"/>
  </si>
  <si>
    <t xml:space="preserve">    该项目属市级PPP项目，对朱宏路进行景观提升改造。</t>
    <phoneticPr fontId="14" type="noConversion"/>
  </si>
  <si>
    <t>北三环朱宏路立交桥周边            景观绿化工程</t>
    <phoneticPr fontId="14" type="noConversion"/>
  </si>
  <si>
    <t xml:space="preserve">    该项目属市级PPP项目，在北三环朱宏路立交桥周边打造服务于市民的社区公园、建造桥下灰色空间，通过塑造地形等园林景观突出主题。</t>
    <phoneticPr fontId="14" type="noConversion"/>
  </si>
  <si>
    <t>太华路立交景观绿化工程</t>
    <phoneticPr fontId="14" type="noConversion"/>
  </si>
  <si>
    <t xml:space="preserve">    该项目属市级PPP项目，在太华路、西安绕城高速和北三环交汇处进行桥下空间改造，立交桥匝道绿化提升以及绕城高速防护林带设计改造。</t>
    <phoneticPr fontId="14" type="noConversion"/>
  </si>
  <si>
    <t>(十二)</t>
    <phoneticPr fontId="14" type="noConversion"/>
  </si>
  <si>
    <t>(十三)</t>
    <phoneticPr fontId="14" type="noConversion"/>
  </si>
  <si>
    <t>凤城四路道路绿化工程</t>
    <phoneticPr fontId="14" type="noConversion"/>
  </si>
  <si>
    <t xml:space="preserve">    组织实施凤城四路（渭滨街-太华北路）新修道路绿化。</t>
    <phoneticPr fontId="14" type="noConversion"/>
  </si>
  <si>
    <t xml:space="preserve">    组织实施老北二环路10KV和35KV高压电缆落地工程，落地长度约1300米。</t>
    <phoneticPr fontId="14" type="noConversion"/>
  </si>
  <si>
    <t>前期</t>
    <phoneticPr fontId="14" type="noConversion"/>
  </si>
  <si>
    <t>2019      -       2021</t>
    <phoneticPr fontId="14" type="noConversion"/>
  </si>
  <si>
    <t xml:space="preserve">    该项目属区级PPP建设项目，总建筑面积为46000㎡，其中地上建筑面积28500㎡，地下建筑面积17500㎡，建设主要内容包括：建设综合文体中心综合馆一栋（框架剪力墙结构、19层、总高度79.5米）、运动馆一栋（框架剪力墙结构、5层、总高度35米）。2019年主要为进行项目建设前期准备。</t>
    <phoneticPr fontId="14" type="noConversion"/>
  </si>
  <si>
    <t xml:space="preserve">未央宫街道办事处           </t>
    <phoneticPr fontId="14" type="noConversion"/>
  </si>
  <si>
    <t xml:space="preserve">国土未央分局       相关街道办事处      </t>
    <phoneticPr fontId="14" type="noConversion"/>
  </si>
  <si>
    <t>2017     -      2019</t>
    <phoneticPr fontId="14" type="noConversion"/>
  </si>
  <si>
    <t xml:space="preserve">    对区管政法巷进行升级改造，改造内容包括：更换人行道砖、路沿石、树池板，铺设沥青路面以及增设休闲景观等。</t>
    <phoneticPr fontId="14" type="noConversion"/>
  </si>
  <si>
    <t xml:space="preserve">    对区管二府庄路进行升级改造，改造内容包括：更换人行道砖、路沿石、树池板，铺设沥青路面以及增设休闲景观等。</t>
    <phoneticPr fontId="14" type="noConversion"/>
  </si>
  <si>
    <t xml:space="preserve">    对区管锦园东路进行升级改造，改造内容包括：更换人行道砖、路沿石、树池板，铺设沥青路面以及增设休闲景观等。</t>
    <phoneticPr fontId="14" type="noConversion"/>
  </si>
  <si>
    <t xml:space="preserve">    对区管锦园西路进行升级改造，改造内容包括：更换人行道砖、路沿石、树池板，铺设沥青路面以及增设休闲景观等。</t>
    <phoneticPr fontId="14" type="noConversion"/>
  </si>
  <si>
    <t xml:space="preserve">    对区管仪凤巷进行升级改造，改造内容包括：更换人行道砖、路沿石、树池板，铺设沥青路面以及增设休闲景观等。</t>
    <phoneticPr fontId="14" type="noConversion"/>
  </si>
  <si>
    <t xml:space="preserve">    对区管向上路进行升级改造，改造内容包括：更换人行道砖、路沿石、树池板，铺设沥青路面以及增设休闲景观等。</t>
    <phoneticPr fontId="14" type="noConversion"/>
  </si>
  <si>
    <t xml:space="preserve">    对区管永贤路进行升级改造，改造内容包括：更换人行道砖、路沿石、树池板，铺设沥青路面以及增设休闲景观等。</t>
    <phoneticPr fontId="14" type="noConversion"/>
  </si>
  <si>
    <t xml:space="preserve">    对区管凤城一路进行升级改造，改造内容包括：更换人行道砖、路沿石、树池板，铺设沥青路面以及增设休闲景观等。</t>
    <phoneticPr fontId="14" type="noConversion"/>
  </si>
  <si>
    <t xml:space="preserve">    对区管气象巷进行升级改造，改造内容包括：更换人行道砖、路沿石、树池板，铺设沥青路面以及增设休闲景观等。</t>
    <phoneticPr fontId="14" type="noConversion"/>
  </si>
  <si>
    <t xml:space="preserve">    对区管邮政南路进行升级改造，改造内容包括：更换人行道砖、路沿石、树池板，铺设沥青路面以及增设休闲景观等。</t>
    <phoneticPr fontId="14" type="noConversion"/>
  </si>
  <si>
    <t>未央区未央宫汉都新苑        社区卫生服务站项目</t>
    <phoneticPr fontId="14" type="noConversion"/>
  </si>
  <si>
    <t xml:space="preserve">   实施汉都新苑社区卫生服务站3000㎡的装修改造。</t>
    <phoneticPr fontId="14" type="noConversion"/>
  </si>
  <si>
    <t>12月底前</t>
    <phoneticPr fontId="14" type="noConversion"/>
  </si>
  <si>
    <t>桃园北路绿化景观提升项目</t>
    <phoneticPr fontId="14" type="noConversion"/>
  </si>
  <si>
    <t xml:space="preserve">    实施桃园北路（全长约340米）道路绿化景观提升。</t>
    <phoneticPr fontId="14" type="noConversion"/>
  </si>
  <si>
    <t>教育卫生文体                       基础设施建设项目</t>
    <phoneticPr fontId="14" type="noConversion"/>
  </si>
  <si>
    <t>六村堡中型垃圾压缩站项目</t>
    <phoneticPr fontId="14" type="noConversion"/>
  </si>
  <si>
    <t>新建</t>
    <phoneticPr fontId="14" type="noConversion"/>
  </si>
  <si>
    <t xml:space="preserve">    新建六村堡中型垃圾压缩站一座（包括土建、变压器及压缩站设备等投资建设）。</t>
    <phoneticPr fontId="14" type="noConversion"/>
  </si>
  <si>
    <t>12月底前</t>
    <phoneticPr fontId="14" type="noConversion"/>
  </si>
  <si>
    <t>PPP/EPC</t>
    <phoneticPr fontId="14" type="noConversion"/>
  </si>
  <si>
    <t xml:space="preserve">    该项目属区级EPC项目，项目主要为未央路、文景路道路沿线两侧楼宇外立面安装景观照明设施，安装照明设施总面积约200万平方米。</t>
    <phoneticPr fontId="14" type="noConversion"/>
  </si>
  <si>
    <t xml:space="preserve">区发改委           规划未央分局       国土未央分局       大明宫街道办事处      </t>
    <phoneticPr fontId="14" type="noConversion"/>
  </si>
  <si>
    <t xml:space="preserve">区发改委          规划未央分局       国土未央分局      草滩街道办事处           </t>
    <phoneticPr fontId="14" type="noConversion"/>
  </si>
  <si>
    <t>(十七)</t>
    <phoneticPr fontId="14" type="noConversion"/>
  </si>
  <si>
    <t>3月底前</t>
    <phoneticPr fontId="14" type="noConversion"/>
  </si>
  <si>
    <t>大白杨东路绿化工程</t>
    <phoneticPr fontId="14" type="noConversion"/>
  </si>
  <si>
    <t xml:space="preserve">    实施大白杨东路（全长649米）绿化工程。</t>
    <phoneticPr fontId="14" type="noConversion"/>
  </si>
  <si>
    <t xml:space="preserve">大兴新区未央管委会                             </t>
    <phoneticPr fontId="14" type="noConversion"/>
  </si>
  <si>
    <t>纬三十一街</t>
    <phoneticPr fontId="14" type="noConversion"/>
  </si>
  <si>
    <t xml:space="preserve">    该路由朱宏路东侧规划路至明光路，全长约410米，规划红线宽度20米。大兴新区未央管委会根据项目前期准备情况适时开工建设。</t>
    <phoneticPr fontId="14" type="noConversion"/>
  </si>
  <si>
    <t>10月底前</t>
    <phoneticPr fontId="14" type="noConversion"/>
  </si>
  <si>
    <t>3月底前</t>
    <phoneticPr fontId="14" type="noConversion"/>
  </si>
  <si>
    <t xml:space="preserve">    打通凤城四路，完成老二环规划路（明光路至文景路）的征地拆迁工作，做好施工环境保障工作。</t>
    <phoneticPr fontId="14" type="noConversion"/>
  </si>
  <si>
    <t>市政基础设施         建设工程</t>
    <phoneticPr fontId="14" type="noConversion"/>
  </si>
  <si>
    <t>城市环境                   综合提升项目</t>
    <phoneticPr fontId="14" type="noConversion"/>
  </si>
  <si>
    <t>卫生文体基础设施建设项目</t>
    <phoneticPr fontId="14" type="noConversion"/>
  </si>
  <si>
    <t>区卫计局</t>
    <phoneticPr fontId="14" type="noConversion"/>
  </si>
  <si>
    <t>区文体局</t>
    <phoneticPr fontId="14" type="noConversion"/>
  </si>
  <si>
    <t xml:space="preserve">    做好未央区综合文体中心项目建设前期准备工作。</t>
    <phoneticPr fontId="14" type="noConversion"/>
  </si>
  <si>
    <t>市政重点PPP建设项目</t>
    <phoneticPr fontId="14" type="noConversion"/>
  </si>
  <si>
    <t>区管道路升级改造项目</t>
    <phoneticPr fontId="14" type="noConversion"/>
  </si>
  <si>
    <r>
      <t xml:space="preserve">延长油库管理局东侧规划路              </t>
    </r>
    <r>
      <rPr>
        <sz val="9"/>
        <rFont val="宋体"/>
        <family val="3"/>
        <charset val="134"/>
      </rPr>
      <t>行道树</t>
    </r>
    <r>
      <rPr>
        <sz val="10"/>
        <rFont val="宋体"/>
        <family val="3"/>
        <charset val="134"/>
      </rPr>
      <t>绿化项目</t>
    </r>
    <phoneticPr fontId="14" type="noConversion"/>
  </si>
  <si>
    <t xml:space="preserve">    做好北辰大道快速化改造、朱宏路快速化改造、北三环与太华路立交、北辰大道综合管廊和朱宏路综合管廊等市政重点PPP项目的施工环境保障工作。</t>
    <phoneticPr fontId="14" type="noConversion"/>
  </si>
  <si>
    <t>城市道路建设工程执行计划项目</t>
    <phoneticPr fontId="14" type="noConversion"/>
  </si>
  <si>
    <t xml:space="preserve">    做好太华路-北二环立交改造工程、西铜路城市段、红旗路二期、三家庄规划二路、西安高级中学南区东侧规划路、尚稷路、建材北路、秦汉大道南侧规划路等市政项目征地拆迁及施工环境保障工作；实施延长油库管理局东侧规划路、阳光台365规划路、朱宏路东侧规划路等市政道路建设工程。</t>
    <phoneticPr fontId="14" type="noConversion"/>
  </si>
  <si>
    <t xml:space="preserve">    做好纬二十九街、纬二十八街、文景路西侧规划路、凤城三路北侧规划路、西安医学院南侧规划路、秦汉大道南侧规划路东延伸、玄武西路（气巷路）、文景路东侧规划路和纬三十一街等9项市政道路项目征地拆迁及道路建设前期准备工作。</t>
    <phoneticPr fontId="14" type="noConversion"/>
  </si>
  <si>
    <t xml:space="preserve">    做好全区背街小巷的日常维护。</t>
    <phoneticPr fontId="14" type="noConversion"/>
  </si>
  <si>
    <t xml:space="preserve">    做好交通道路日常维护，实施通村路硬化、通村公路建设、一干路改建、郑谭路养护（排水）等工程建设。</t>
    <phoneticPr fontId="14" type="noConversion"/>
  </si>
  <si>
    <t xml:space="preserve">    完成1100个公共停车泊位建设。</t>
    <phoneticPr fontId="14" type="noConversion"/>
  </si>
  <si>
    <t>包括新建公厕、提升改造公厕、更新活动公厕、提升改造垃圾压缩站、六村堡中型垃圾压缩站、新购果皮箱、更新环卫车辆等市容基础设施建设项目。</t>
    <phoneticPr fontId="14" type="noConversion"/>
  </si>
  <si>
    <t>区城市管理局</t>
    <phoneticPr fontId="14" type="noConversion"/>
  </si>
  <si>
    <t>完成代征绿地绿化、主干道路绿化景观提升、断头路绿化、新建市政道路绿化等城市绿化项目建设；配合市城市管理局做好朱宏路景观提升、北三环朱宏路立交桥周边景观绿化和太华路立交景观绿化等城市绿化工程建设。</t>
    <phoneticPr fontId="14" type="noConversion"/>
  </si>
  <si>
    <t>包括大白杨东路绿化工程、老北二环路绿化工程、朱宏路东侧规划路绿化工程、延长石油管理局东侧规划路行道树绿化项目和桃园北路绿化景观提升项目等道路绿化建设项目。</t>
    <phoneticPr fontId="14" type="noConversion"/>
  </si>
  <si>
    <t xml:space="preserve">    包括未央区中医医院迁建项目和未央区未央宫汉都新苑社区卫生服务站项目。</t>
    <phoneticPr fontId="14" type="noConversion"/>
  </si>
  <si>
    <t>大兴新区未央管委会</t>
    <phoneticPr fontId="14" type="noConversion"/>
  </si>
  <si>
    <t>区建设和住房保障局      大兴新区未央管委会</t>
    <phoneticPr fontId="14" type="noConversion"/>
  </si>
  <si>
    <t xml:space="preserve">    包括西航二校与渭滨学校整合项目、东元中学项目、南党小学综合楼项目、和平小学教学楼项目、西航三校东校区改扩建项目、未央区第一实验小学改扩建设项目、西安市第59中学教学综合楼项目和汉长安城遗址区学校建设项目等8项教育基础设施建设项目。</t>
    <phoneticPr fontId="14" type="noConversion"/>
  </si>
  <si>
    <t>区建设和住房保障局     区城市管理局</t>
    <phoneticPr fontId="14" type="noConversion"/>
  </si>
  <si>
    <t>包括未央路等主干道路综合街景整治、老旧住宅小区综合提升改造、陇海线及提升绿地管护、拆墙透绿、亮化示范街、节日氛围营造、架空线缆落地、商业街区内透光、夜景亮化日常运营和老北二环路高压电缆落地等城市环境综合提升项目。</t>
    <phoneticPr fontId="14" type="noConversion"/>
  </si>
  <si>
    <t>三家庄代征绿地项目</t>
    <phoneticPr fontId="14" type="noConversion"/>
  </si>
  <si>
    <t xml:space="preserve">    在太华北路地铁四号线常青路站C出口南侧新建绿地约5632平方米。</t>
    <phoneticPr fontId="14" type="noConversion"/>
  </si>
  <si>
    <t>12月底前</t>
    <phoneticPr fontId="14" type="noConversion"/>
  </si>
  <si>
    <t>(十五)</t>
    <phoneticPr fontId="14" type="noConversion"/>
  </si>
  <si>
    <t>(十六)</t>
    <phoneticPr fontId="14" type="noConversion"/>
  </si>
  <si>
    <t>(十八)</t>
    <phoneticPr fontId="14" type="noConversion"/>
  </si>
  <si>
    <r>
      <t xml:space="preserve">    实施永祥路、政法巷、二府庄路、锦园东路、锦园西路、仪凤巷、向上路、永贤路、凤城一路、气象巷和邮政南路等11条区管道路升级改造项目</t>
    </r>
    <r>
      <rPr>
        <sz val="9"/>
        <rFont val="宋体"/>
        <family val="3"/>
        <charset val="134"/>
      </rPr>
      <t>。</t>
    </r>
    <phoneticPr fontId="14" type="noConversion"/>
  </si>
  <si>
    <t>城市道路建设工程                执行计划项目</t>
    <phoneticPr fontId="14" type="noConversion"/>
  </si>
  <si>
    <t>城市道路建设工程                                 前期准备项目</t>
    <phoneticPr fontId="14" type="noConversion"/>
  </si>
  <si>
    <t xml:space="preserve">    阳光大道至辛王路，全长约1240米，红线宽度60米。实道路及配套设施建设，做好施工环境保障及服务协调工作。</t>
    <phoneticPr fontId="14" type="noConversion"/>
  </si>
  <si>
    <t>未央区2019年城市建设维护项目投资计划表</t>
    <phoneticPr fontId="14" type="noConversion"/>
  </si>
  <si>
    <t>未央区2019年城市建设维护项目投资计划主要建设项目表</t>
    <phoneticPr fontId="14" type="noConversion"/>
  </si>
</sst>
</file>

<file path=xl/styles.xml><?xml version="1.0" encoding="utf-8"?>
<styleSheet xmlns="http://schemas.openxmlformats.org/spreadsheetml/2006/main">
  <numFmts count="5">
    <numFmt numFmtId="176" formatCode="0_);[Red]\(0\)"/>
    <numFmt numFmtId="177" formatCode="0_ "/>
    <numFmt numFmtId="178" formatCode="0.00_);[Red]\(0.00\)"/>
    <numFmt numFmtId="179" formatCode="_-* #,##0_-;\-* #,##0_-;_-* &quot;-&quot;_-;_-@_-"/>
    <numFmt numFmtId="180" formatCode="0.000%"/>
  </numFmts>
  <fonts count="26">
    <font>
      <sz val="12"/>
      <name val="宋体"/>
      <charset val="134"/>
    </font>
    <font>
      <sz val="22"/>
      <name val="宋体"/>
      <family val="3"/>
      <charset val="134"/>
    </font>
    <font>
      <sz val="12"/>
      <name val="方正大标宋简体"/>
      <charset val="134"/>
    </font>
    <font>
      <sz val="14"/>
      <name val="方正大标宋简体"/>
      <charset val="134"/>
    </font>
    <font>
      <sz val="10"/>
      <name val="宋体"/>
      <family val="3"/>
      <charset val="134"/>
    </font>
    <font>
      <sz val="10"/>
      <color indexed="10"/>
      <name val="宋体"/>
      <family val="3"/>
      <charset val="134"/>
    </font>
    <font>
      <sz val="22"/>
      <name val="方正小标宋简体"/>
      <family val="4"/>
      <charset val="134"/>
    </font>
    <font>
      <sz val="16"/>
      <name val="宋体"/>
      <family val="3"/>
      <charset val="134"/>
    </font>
    <font>
      <b/>
      <sz val="10"/>
      <name val="宋体"/>
      <family val="3"/>
      <charset val="134"/>
    </font>
    <font>
      <b/>
      <sz val="14"/>
      <name val="方正大标宋简体"/>
      <charset val="134"/>
    </font>
    <font>
      <sz val="11"/>
      <name val="方正大标宋简体"/>
      <charset val="134"/>
    </font>
    <font>
      <sz val="11"/>
      <name val="宋体"/>
      <family val="3"/>
      <charset val="134"/>
    </font>
    <font>
      <sz val="14"/>
      <name val="宋体"/>
      <family val="3"/>
      <charset val="134"/>
    </font>
    <font>
      <sz val="10"/>
      <name val="宋体"/>
      <family val="3"/>
      <charset val="134"/>
      <scheme val="minor"/>
    </font>
    <font>
      <sz val="9"/>
      <name val="宋体"/>
      <family val="3"/>
      <charset val="134"/>
    </font>
    <font>
      <sz val="9"/>
      <name val="仿宋"/>
      <charset val="134"/>
    </font>
    <font>
      <sz val="12"/>
      <name val="方正小标宋简体"/>
      <family val="4"/>
      <charset val="134"/>
    </font>
    <font>
      <sz val="10"/>
      <name val="方正小标宋简体"/>
      <family val="4"/>
      <charset val="134"/>
    </font>
    <font>
      <sz val="10"/>
      <name val="宋体"/>
      <family val="3"/>
      <charset val="134"/>
      <scheme val="major"/>
    </font>
    <font>
      <sz val="12"/>
      <name val="宋体"/>
      <family val="3"/>
      <charset val="134"/>
    </font>
    <font>
      <b/>
      <sz val="11"/>
      <name val="宋体"/>
      <family val="3"/>
      <charset val="134"/>
    </font>
    <font>
      <sz val="9"/>
      <color theme="1"/>
      <name val="宋体"/>
      <family val="3"/>
      <charset val="134"/>
      <scheme val="minor"/>
    </font>
    <font>
      <sz val="13"/>
      <name val="方正大标宋简体"/>
      <charset val="134"/>
    </font>
    <font>
      <sz val="10"/>
      <color theme="1"/>
      <name val="宋体"/>
      <family val="3"/>
      <charset val="134"/>
      <scheme val="minor"/>
    </font>
    <font>
      <sz val="10"/>
      <name val="方正仿宋简体"/>
      <family val="3"/>
      <charset val="134"/>
    </font>
    <font>
      <sz val="10"/>
      <name val="方正大标宋简体"/>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9" fontId="19" fillId="0" borderId="0" applyFont="0" applyFill="0" applyBorder="0" applyAlignment="0" applyProtection="0"/>
    <xf numFmtId="0" fontId="19" fillId="0" borderId="0">
      <alignment vertical="center"/>
    </xf>
  </cellStyleXfs>
  <cellXfs count="210">
    <xf numFmtId="0" fontId="0" fillId="0" borderId="0" xfId="0"/>
    <xf numFmtId="0" fontId="1" fillId="0" borderId="0" xfId="0" applyFont="1" applyFill="1"/>
    <xf numFmtId="0" fontId="2" fillId="0" borderId="0" xfId="0" applyFont="1" applyFill="1"/>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alignment horizontal="center"/>
    </xf>
    <xf numFmtId="0" fontId="0" fillId="0" borderId="0" xfId="0" applyFont="1" applyFill="1" applyAlignment="1">
      <alignment horizontal="left"/>
    </xf>
    <xf numFmtId="176" fontId="0" fillId="0" borderId="0" xfId="0" applyNumberFormat="1" applyFont="1" applyFill="1"/>
    <xf numFmtId="176" fontId="0" fillId="0" borderId="0" xfId="0" applyNumberFormat="1" applyFont="1" applyFill="1" applyAlignment="1">
      <alignment horizontal="center"/>
    </xf>
    <xf numFmtId="0" fontId="0" fillId="0" borderId="0" xfId="0" applyNumberFormat="1" applyFont="1" applyFill="1" applyBorder="1" applyAlignment="1">
      <alignment horizontal="center"/>
    </xf>
    <xf numFmtId="0" fontId="0" fillId="0" borderId="0" xfId="0" applyNumberFormat="1" applyFont="1" applyFill="1" applyAlignment="1">
      <alignment horizontal="center"/>
    </xf>
    <xf numFmtId="0" fontId="0" fillId="0" borderId="0" xfId="0" applyFont="1" applyFill="1"/>
    <xf numFmtId="177" fontId="4"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8" fontId="4" fillId="0" borderId="2" xfId="2"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9" fontId="4" fillId="0" borderId="2" xfId="1" applyFont="1" applyFill="1" applyBorder="1" applyAlignment="1">
      <alignment horizontal="center" vertical="center" wrapText="1"/>
    </xf>
    <xf numFmtId="179" fontId="4"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80" fontId="0"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4"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178" fontId="4" fillId="0" borderId="6" xfId="2"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4" fillId="0" borderId="0" xfId="0" applyFont="1" applyFill="1" applyBorder="1" applyAlignment="1">
      <alignment vertical="center" wrapText="1"/>
    </xf>
    <xf numFmtId="176"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9" fontId="4" fillId="0" borderId="6"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6" fontId="0" fillId="0" borderId="0" xfId="0" applyNumberFormat="1" applyFont="1" applyFill="1" applyBorder="1" applyAlignment="1">
      <alignment horizontal="center"/>
    </xf>
    <xf numFmtId="0" fontId="15" fillId="0" borderId="0" xfId="0" applyFont="1" applyBorder="1" applyAlignment="1">
      <alignment horizontal="center" wrapText="1"/>
    </xf>
    <xf numFmtId="177" fontId="4" fillId="0" borderId="0" xfId="0" applyNumberFormat="1" applyFont="1" applyFill="1" applyBorder="1" applyAlignment="1">
      <alignment horizontal="center" vertical="center" wrapText="1" shrinkToFit="1"/>
    </xf>
    <xf numFmtId="0" fontId="1" fillId="0" borderId="0" xfId="0" applyFont="1" applyAlignment="1">
      <alignment wrapText="1"/>
    </xf>
    <xf numFmtId="0" fontId="10" fillId="0" borderId="0" xfId="0" applyFont="1" applyAlignment="1">
      <alignment wrapText="1"/>
    </xf>
    <xf numFmtId="0" fontId="0" fillId="0" borderId="0" xfId="0" applyAlignment="1">
      <alignment wrapText="1"/>
    </xf>
    <xf numFmtId="176" fontId="0" fillId="0" borderId="0" xfId="0" applyNumberFormat="1" applyAlignment="1">
      <alignment wrapText="1"/>
    </xf>
    <xf numFmtId="0" fontId="4" fillId="0" borderId="0" xfId="0" applyFont="1" applyAlignment="1">
      <alignment wrapText="1"/>
    </xf>
    <xf numFmtId="0" fontId="0" fillId="0" borderId="0" xfId="0" applyFont="1" applyAlignment="1">
      <alignment horizontal="left" vertical="center" wrapText="1"/>
    </xf>
    <xf numFmtId="0" fontId="0" fillId="0" borderId="0" xfId="0" applyAlignment="1">
      <alignment horizontal="left" vertical="center" wrapText="1"/>
    </xf>
    <xf numFmtId="176" fontId="10"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21" fillId="0" borderId="6"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6"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left" vertical="center"/>
    </xf>
    <xf numFmtId="0" fontId="23"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vertical="center"/>
    </xf>
    <xf numFmtId="0" fontId="14" fillId="0" borderId="2" xfId="0" applyFont="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9" fontId="4" fillId="0" borderId="2" xfId="1"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177" fontId="3" fillId="0" borderId="0" xfId="0" applyNumberFormat="1" applyFont="1" applyFill="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6"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shrinkToFi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176" fontId="4" fillId="0" borderId="4" xfId="0" applyNumberFormat="1" applyFont="1" applyFill="1" applyBorder="1" applyAlignment="1">
      <alignment horizontal="left" vertical="center" wrapText="1"/>
    </xf>
    <xf numFmtId="176" fontId="4" fillId="0" borderId="5"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9" fontId="6" fillId="0" borderId="1" xfId="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shrinkToFit="1"/>
    </xf>
    <xf numFmtId="0" fontId="2" fillId="0" borderId="7"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cellXfs>
  <cellStyles count="3">
    <cellStyle name="百分比" xfId="1" builtinId="5"/>
    <cellStyle name="常规" xfId="0" builtinId="0"/>
    <cellStyle name="常规_2009年市政建设项目明细"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33"/>
  </sheetPr>
  <dimension ref="A1:J20"/>
  <sheetViews>
    <sheetView view="pageBreakPreview" topLeftCell="C1" zoomScaleNormal="75" zoomScaleSheetLayoutView="100" workbookViewId="0">
      <selection activeCell="I7" sqref="I7:J8"/>
    </sheetView>
  </sheetViews>
  <sheetFormatPr defaultColWidth="9" defaultRowHeight="14.25"/>
  <cols>
    <col min="1" max="1" width="4.625" style="51" customWidth="1"/>
    <col min="2" max="2" width="14.625" style="51" customWidth="1"/>
    <col min="3" max="3" width="16.375" style="51" customWidth="1"/>
    <col min="4" max="4" width="8.625" style="52" customWidth="1"/>
    <col min="5" max="5" width="3.375" style="53" customWidth="1"/>
    <col min="6" max="6" width="3.25" style="53" customWidth="1"/>
    <col min="7" max="7" width="3.125" style="53" customWidth="1"/>
    <col min="8" max="8" width="26.875" style="54" customWidth="1"/>
    <col min="9" max="9" width="16.5" style="55" customWidth="1"/>
    <col min="10" max="10" width="90.625" style="51" customWidth="1"/>
    <col min="11" max="16384" width="9" style="51"/>
  </cols>
  <sheetData>
    <row r="1" spans="1:10" s="49" customFormat="1" ht="39.950000000000003" customHeight="1">
      <c r="A1" s="176" t="s">
        <v>417</v>
      </c>
      <c r="B1" s="176"/>
      <c r="C1" s="176"/>
      <c r="D1" s="176"/>
      <c r="E1" s="176"/>
      <c r="F1" s="176"/>
      <c r="G1" s="176"/>
      <c r="H1" s="176"/>
      <c r="I1" s="176"/>
      <c r="J1" s="176"/>
    </row>
    <row r="2" spans="1:10" s="50" customFormat="1" ht="36" customHeight="1">
      <c r="A2" s="17" t="s">
        <v>0</v>
      </c>
      <c r="B2" s="17" t="s">
        <v>1</v>
      </c>
      <c r="C2" s="17" t="s">
        <v>2</v>
      </c>
      <c r="D2" s="56" t="s">
        <v>3</v>
      </c>
      <c r="E2" s="177" t="s">
        <v>4</v>
      </c>
      <c r="F2" s="177"/>
      <c r="G2" s="177"/>
      <c r="H2" s="177" t="s">
        <v>5</v>
      </c>
      <c r="I2" s="177"/>
      <c r="J2" s="177"/>
    </row>
    <row r="3" spans="1:10" ht="27.75" customHeight="1">
      <c r="A3" s="178" t="s">
        <v>6</v>
      </c>
      <c r="B3" s="179"/>
      <c r="C3" s="180"/>
      <c r="D3" s="57">
        <f>执行计划表!H5</f>
        <v>475480.93700000003</v>
      </c>
      <c r="E3" s="152">
        <f>E4+E10+E11+E15+E16+E19</f>
        <v>93</v>
      </c>
      <c r="F3" s="152"/>
      <c r="G3" s="152"/>
      <c r="H3" s="152"/>
      <c r="I3" s="152"/>
      <c r="J3" s="152"/>
    </row>
    <row r="4" spans="1:10" ht="24.75" customHeight="1">
      <c r="A4" s="152" t="s">
        <v>7</v>
      </c>
      <c r="B4" s="162" t="s">
        <v>380</v>
      </c>
      <c r="C4" s="166" t="s">
        <v>402</v>
      </c>
      <c r="D4" s="149">
        <f>执行计划表!H38</f>
        <v>338550</v>
      </c>
      <c r="E4" s="152">
        <f>F4+F5+F7+F9</f>
        <v>27</v>
      </c>
      <c r="F4" s="152">
        <v>2</v>
      </c>
      <c r="G4" s="152"/>
      <c r="H4" s="18" t="s">
        <v>9</v>
      </c>
      <c r="I4" s="171" t="s">
        <v>379</v>
      </c>
      <c r="J4" s="171"/>
    </row>
    <row r="5" spans="1:10" ht="25.5" customHeight="1">
      <c r="A5" s="152"/>
      <c r="B5" s="162"/>
      <c r="C5" s="167"/>
      <c r="D5" s="149"/>
      <c r="E5" s="152"/>
      <c r="F5" s="152">
        <v>11</v>
      </c>
      <c r="G5" s="152"/>
      <c r="H5" s="170" t="s">
        <v>390</v>
      </c>
      <c r="I5" s="172" t="s">
        <v>391</v>
      </c>
      <c r="J5" s="173"/>
    </row>
    <row r="6" spans="1:10" ht="16.5" customHeight="1">
      <c r="A6" s="152"/>
      <c r="B6" s="162"/>
      <c r="C6" s="167"/>
      <c r="D6" s="149"/>
      <c r="E6" s="152"/>
      <c r="F6" s="152"/>
      <c r="G6" s="152"/>
      <c r="H6" s="170"/>
      <c r="I6" s="174"/>
      <c r="J6" s="175"/>
    </row>
    <row r="7" spans="1:10" ht="18.75" customHeight="1">
      <c r="A7" s="152"/>
      <c r="B7" s="162"/>
      <c r="C7" s="167"/>
      <c r="D7" s="149"/>
      <c r="E7" s="152"/>
      <c r="F7" s="152">
        <v>5</v>
      </c>
      <c r="G7" s="152"/>
      <c r="H7" s="170" t="s">
        <v>386</v>
      </c>
      <c r="I7" s="172" t="s">
        <v>389</v>
      </c>
      <c r="J7" s="173"/>
    </row>
    <row r="8" spans="1:10" ht="15.75" customHeight="1">
      <c r="A8" s="152"/>
      <c r="B8" s="162"/>
      <c r="C8" s="167"/>
      <c r="D8" s="149"/>
      <c r="E8" s="152"/>
      <c r="F8" s="152"/>
      <c r="G8" s="152"/>
      <c r="H8" s="170"/>
      <c r="I8" s="174"/>
      <c r="J8" s="175"/>
    </row>
    <row r="9" spans="1:10" ht="31.5" customHeight="1">
      <c r="A9" s="152"/>
      <c r="B9" s="162"/>
      <c r="C9" s="168"/>
      <c r="D9" s="149"/>
      <c r="E9" s="152"/>
      <c r="F9" s="152">
        <v>9</v>
      </c>
      <c r="G9" s="152"/>
      <c r="H9" s="18" t="s">
        <v>10</v>
      </c>
      <c r="I9" s="170" t="s">
        <v>392</v>
      </c>
      <c r="J9" s="170"/>
    </row>
    <row r="10" spans="1:10" ht="35.25" customHeight="1">
      <c r="A10" s="142" t="s">
        <v>11</v>
      </c>
      <c r="B10" s="143" t="s">
        <v>381</v>
      </c>
      <c r="C10" s="134" t="s">
        <v>404</v>
      </c>
      <c r="D10" s="145">
        <f>执行计划表!H52</f>
        <v>39289.97</v>
      </c>
      <c r="E10" s="146">
        <f>F10</f>
        <v>12</v>
      </c>
      <c r="F10" s="155">
        <v>12</v>
      </c>
      <c r="G10" s="157"/>
      <c r="H10" s="158" t="s">
        <v>405</v>
      </c>
      <c r="I10" s="159"/>
      <c r="J10" s="160"/>
    </row>
    <row r="11" spans="1:10" ht="25.5" customHeight="1">
      <c r="A11" s="153" t="s">
        <v>12</v>
      </c>
      <c r="B11" s="163" t="s">
        <v>13</v>
      </c>
      <c r="C11" s="59" t="s">
        <v>14</v>
      </c>
      <c r="D11" s="150">
        <f>执行计划表!H75</f>
        <v>11305</v>
      </c>
      <c r="E11" s="153">
        <f>F11+F14+F12+F13</f>
        <v>18</v>
      </c>
      <c r="F11" s="152">
        <v>5</v>
      </c>
      <c r="G11" s="152"/>
      <c r="H11" s="18" t="s">
        <v>15</v>
      </c>
      <c r="I11" s="170" t="s">
        <v>394</v>
      </c>
      <c r="J11" s="170"/>
    </row>
    <row r="12" spans="1:10" ht="25.5" customHeight="1">
      <c r="A12" s="154"/>
      <c r="B12" s="164"/>
      <c r="C12" s="166" t="s">
        <v>8</v>
      </c>
      <c r="D12" s="169"/>
      <c r="E12" s="154"/>
      <c r="F12" s="155">
        <v>1</v>
      </c>
      <c r="G12" s="157"/>
      <c r="H12" s="18" t="s">
        <v>16</v>
      </c>
      <c r="I12" s="158" t="s">
        <v>393</v>
      </c>
      <c r="J12" s="160"/>
    </row>
    <row r="13" spans="1:10" ht="27" customHeight="1">
      <c r="A13" s="154"/>
      <c r="B13" s="164"/>
      <c r="C13" s="167"/>
      <c r="D13" s="169"/>
      <c r="E13" s="154"/>
      <c r="F13" s="155">
        <v>11</v>
      </c>
      <c r="G13" s="157"/>
      <c r="H13" s="60" t="s">
        <v>387</v>
      </c>
      <c r="I13" s="158" t="s">
        <v>412</v>
      </c>
      <c r="J13" s="160"/>
    </row>
    <row r="14" spans="1:10" ht="25.5" customHeight="1">
      <c r="A14" s="154"/>
      <c r="B14" s="164"/>
      <c r="C14" s="167"/>
      <c r="D14" s="169"/>
      <c r="E14" s="154"/>
      <c r="F14" s="152">
        <v>1</v>
      </c>
      <c r="G14" s="152"/>
      <c r="H14" s="32" t="s">
        <v>18</v>
      </c>
      <c r="I14" s="158" t="s">
        <v>395</v>
      </c>
      <c r="J14" s="160"/>
    </row>
    <row r="15" spans="1:10" ht="30.75" customHeight="1">
      <c r="A15" s="58" t="s">
        <v>19</v>
      </c>
      <c r="B15" s="137" t="s">
        <v>20</v>
      </c>
      <c r="C15" s="61" t="s">
        <v>397</v>
      </c>
      <c r="D15" s="138">
        <f>执行计划表!H84</f>
        <v>3665</v>
      </c>
      <c r="E15" s="155">
        <v>7</v>
      </c>
      <c r="F15" s="156"/>
      <c r="G15" s="157"/>
      <c r="H15" s="158" t="s">
        <v>396</v>
      </c>
      <c r="I15" s="159"/>
      <c r="J15" s="160"/>
    </row>
    <row r="16" spans="1:10" ht="26.25" customHeight="1">
      <c r="A16" s="152" t="s">
        <v>22</v>
      </c>
      <c r="B16" s="162" t="s">
        <v>361</v>
      </c>
      <c r="C16" s="61" t="s">
        <v>23</v>
      </c>
      <c r="D16" s="149">
        <f>执行计划表!H99</f>
        <v>30300</v>
      </c>
      <c r="E16" s="152">
        <f>F16+F17+F18</f>
        <v>11</v>
      </c>
      <c r="F16" s="152">
        <v>8</v>
      </c>
      <c r="G16" s="152"/>
      <c r="H16" s="136" t="s">
        <v>24</v>
      </c>
      <c r="I16" s="170" t="s">
        <v>403</v>
      </c>
      <c r="J16" s="170"/>
    </row>
    <row r="17" spans="1:10" ht="26.25" customHeight="1">
      <c r="A17" s="152"/>
      <c r="B17" s="162"/>
      <c r="C17" s="61" t="s">
        <v>383</v>
      </c>
      <c r="D17" s="149"/>
      <c r="E17" s="152"/>
      <c r="F17" s="155">
        <v>2</v>
      </c>
      <c r="G17" s="157"/>
      <c r="H17" s="136" t="s">
        <v>382</v>
      </c>
      <c r="I17" s="158" t="s">
        <v>400</v>
      </c>
      <c r="J17" s="160"/>
    </row>
    <row r="18" spans="1:10" ht="26.25" customHeight="1">
      <c r="A18" s="152"/>
      <c r="B18" s="162"/>
      <c r="C18" s="61" t="s">
        <v>384</v>
      </c>
      <c r="D18" s="149"/>
      <c r="E18" s="152"/>
      <c r="F18" s="152">
        <v>1</v>
      </c>
      <c r="G18" s="152"/>
      <c r="H18" s="136" t="s">
        <v>382</v>
      </c>
      <c r="I18" s="170" t="s">
        <v>385</v>
      </c>
      <c r="J18" s="170"/>
    </row>
    <row r="19" spans="1:10" ht="26.25" customHeight="1">
      <c r="A19" s="153" t="s">
        <v>215</v>
      </c>
      <c r="B19" s="163" t="s">
        <v>26</v>
      </c>
      <c r="C19" s="59" t="s">
        <v>21</v>
      </c>
      <c r="D19" s="150">
        <f>执行计划表!H119</f>
        <v>52370.967000000004</v>
      </c>
      <c r="E19" s="152">
        <f>F19+F20</f>
        <v>18</v>
      </c>
      <c r="F19" s="152">
        <v>13</v>
      </c>
      <c r="G19" s="152"/>
      <c r="H19" s="158" t="s">
        <v>398</v>
      </c>
      <c r="I19" s="159"/>
      <c r="J19" s="160"/>
    </row>
    <row r="20" spans="1:10" ht="26.25" customHeight="1">
      <c r="A20" s="161"/>
      <c r="B20" s="165"/>
      <c r="C20" s="61" t="s">
        <v>401</v>
      </c>
      <c r="D20" s="151"/>
      <c r="E20" s="152"/>
      <c r="F20" s="152">
        <v>5</v>
      </c>
      <c r="G20" s="152"/>
      <c r="H20" s="158" t="s">
        <v>399</v>
      </c>
      <c r="I20" s="159"/>
      <c r="J20" s="160"/>
    </row>
  </sheetData>
  <mergeCells count="56">
    <mergeCell ref="A1:J1"/>
    <mergeCell ref="E2:G2"/>
    <mergeCell ref="H2:J2"/>
    <mergeCell ref="A3:C3"/>
    <mergeCell ref="E3:G3"/>
    <mergeCell ref="H3:J3"/>
    <mergeCell ref="I11:J11"/>
    <mergeCell ref="F12:G12"/>
    <mergeCell ref="I12:J12"/>
    <mergeCell ref="I4:J4"/>
    <mergeCell ref="F9:G9"/>
    <mergeCell ref="I9:J9"/>
    <mergeCell ref="H5:H6"/>
    <mergeCell ref="H7:H8"/>
    <mergeCell ref="I5:J6"/>
    <mergeCell ref="I7:J8"/>
    <mergeCell ref="H10:J10"/>
    <mergeCell ref="I16:J16"/>
    <mergeCell ref="F18:G18"/>
    <mergeCell ref="I18:J18"/>
    <mergeCell ref="I13:J13"/>
    <mergeCell ref="F14:G14"/>
    <mergeCell ref="I14:J14"/>
    <mergeCell ref="I17:J17"/>
    <mergeCell ref="H19:J19"/>
    <mergeCell ref="F20:G20"/>
    <mergeCell ref="H20:J20"/>
    <mergeCell ref="A4:A9"/>
    <mergeCell ref="A11:A14"/>
    <mergeCell ref="A16:A18"/>
    <mergeCell ref="A19:A20"/>
    <mergeCell ref="B4:B9"/>
    <mergeCell ref="B11:B14"/>
    <mergeCell ref="B16:B18"/>
    <mergeCell ref="B19:B20"/>
    <mergeCell ref="C4:C9"/>
    <mergeCell ref="C12:C14"/>
    <mergeCell ref="D4:D9"/>
    <mergeCell ref="D11:D14"/>
    <mergeCell ref="H15:J15"/>
    <mergeCell ref="D16:D18"/>
    <mergeCell ref="D19:D20"/>
    <mergeCell ref="E4:E9"/>
    <mergeCell ref="E11:E14"/>
    <mergeCell ref="E16:E18"/>
    <mergeCell ref="E19:E20"/>
    <mergeCell ref="E15:G15"/>
    <mergeCell ref="F13:G13"/>
    <mergeCell ref="F4:G4"/>
    <mergeCell ref="F19:G19"/>
    <mergeCell ref="F16:G16"/>
    <mergeCell ref="F5:G6"/>
    <mergeCell ref="F7:G8"/>
    <mergeCell ref="F17:G17"/>
    <mergeCell ref="F11:G11"/>
    <mergeCell ref="F10:G10"/>
  </mergeCells>
  <phoneticPr fontId="14" type="noConversion"/>
  <printOptions horizontalCentered="1"/>
  <pageMargins left="0.35433070866141736" right="0.35433070866141736" top="0.78740157480314965" bottom="0.78740157480314965" header="0.31496062992125984" footer="0.51181102362204722"/>
  <pageSetup paperSize="9" scale="70" orientation="landscape" r:id="rId1"/>
  <headerFooter alignWithMargins="0">
    <oddFooter>&amp;C&amp;"楷体_GB2312,常规"第 &amp;P 页，共 &amp;N 页</oddFooter>
  </headerFooter>
</worksheet>
</file>

<file path=xl/worksheets/sheet2.xml><?xml version="1.0" encoding="utf-8"?>
<worksheet xmlns="http://schemas.openxmlformats.org/spreadsheetml/2006/main" xmlns:r="http://schemas.openxmlformats.org/officeDocument/2006/relationships">
  <sheetPr>
    <tabColor indexed="35"/>
  </sheetPr>
  <dimension ref="A1:IO174"/>
  <sheetViews>
    <sheetView tabSelected="1" topLeftCell="F1" workbookViewId="0">
      <pane ySplit="4" topLeftCell="A65" activePane="bottomLeft" state="frozen"/>
      <selection pane="bottomLeft" activeCell="G148" sqref="G148"/>
    </sheetView>
  </sheetViews>
  <sheetFormatPr defaultColWidth="9" defaultRowHeight="14.25"/>
  <cols>
    <col min="1" max="1" width="6.5" style="7" customWidth="1"/>
    <col min="2" max="2" width="24.625" style="8" customWidth="1"/>
    <col min="3" max="3" width="44.25" style="9" customWidth="1"/>
    <col min="4" max="4" width="4.625" style="10" customWidth="1"/>
    <col min="5" max="5" width="6.875" style="10" customWidth="1"/>
    <col min="6" max="6" width="12.75" style="10" customWidth="1"/>
    <col min="7" max="7" width="10.625" style="11" customWidth="1"/>
    <col min="8" max="8" width="10" style="12" customWidth="1"/>
    <col min="9" max="9" width="7.625" style="12" customWidth="1"/>
    <col min="10" max="11" width="7.75" style="12" customWidth="1"/>
    <col min="12" max="12" width="6.875" style="12" customWidth="1"/>
    <col min="13" max="13" width="17.875" style="10" customWidth="1"/>
    <col min="14" max="14" width="16.375" style="10" customWidth="1"/>
    <col min="15" max="15" width="9" style="13"/>
    <col min="16" max="16" width="9.25" style="13" bestFit="1" customWidth="1"/>
    <col min="17" max="16384" width="9" style="13"/>
  </cols>
  <sheetData>
    <row r="1" spans="1:16" s="1" customFormat="1" ht="49.5" customHeight="1">
      <c r="A1" s="200" t="s">
        <v>416</v>
      </c>
      <c r="B1" s="200"/>
      <c r="C1" s="200"/>
      <c r="D1" s="200"/>
      <c r="E1" s="200"/>
      <c r="F1" s="200"/>
      <c r="G1" s="200"/>
      <c r="H1" s="200"/>
      <c r="I1" s="200"/>
      <c r="J1" s="200"/>
      <c r="K1" s="200"/>
      <c r="L1" s="200"/>
      <c r="M1" s="200"/>
      <c r="N1" s="200"/>
    </row>
    <row r="2" spans="1:16" s="2" customFormat="1" ht="39.75" customHeight="1">
      <c r="A2" s="181" t="s">
        <v>0</v>
      </c>
      <c r="B2" s="181" t="s">
        <v>27</v>
      </c>
      <c r="C2" s="181" t="s">
        <v>28</v>
      </c>
      <c r="D2" s="181" t="s">
        <v>29</v>
      </c>
      <c r="E2" s="181" t="s">
        <v>30</v>
      </c>
      <c r="F2" s="181" t="s">
        <v>31</v>
      </c>
      <c r="G2" s="207" t="s">
        <v>32</v>
      </c>
      <c r="H2" s="207" t="s">
        <v>102</v>
      </c>
      <c r="I2" s="201" t="s">
        <v>101</v>
      </c>
      <c r="J2" s="201"/>
      <c r="K2" s="201"/>
      <c r="L2" s="201"/>
      <c r="M2" s="181" t="s">
        <v>33</v>
      </c>
      <c r="N2" s="181" t="s">
        <v>34</v>
      </c>
    </row>
    <row r="3" spans="1:16" s="2" customFormat="1" ht="24.95" customHeight="1">
      <c r="A3" s="181"/>
      <c r="B3" s="181"/>
      <c r="C3" s="181"/>
      <c r="D3" s="181"/>
      <c r="E3" s="181"/>
      <c r="F3" s="181"/>
      <c r="G3" s="207"/>
      <c r="H3" s="207"/>
      <c r="I3" s="208" t="s">
        <v>35</v>
      </c>
      <c r="J3" s="202" t="s">
        <v>36</v>
      </c>
      <c r="K3" s="203"/>
      <c r="L3" s="208" t="s">
        <v>37</v>
      </c>
      <c r="M3" s="181"/>
      <c r="N3" s="181"/>
    </row>
    <row r="4" spans="1:16" s="2" customFormat="1" ht="24.95" customHeight="1">
      <c r="A4" s="181"/>
      <c r="B4" s="181"/>
      <c r="C4" s="181"/>
      <c r="D4" s="181"/>
      <c r="E4" s="181"/>
      <c r="F4" s="181"/>
      <c r="G4" s="207"/>
      <c r="H4" s="207"/>
      <c r="I4" s="209"/>
      <c r="J4" s="67" t="s">
        <v>114</v>
      </c>
      <c r="K4" s="140" t="s">
        <v>366</v>
      </c>
      <c r="L4" s="209"/>
      <c r="M4" s="181"/>
      <c r="N4" s="181"/>
    </row>
    <row r="5" spans="1:16" s="3" customFormat="1" ht="54.75" customHeight="1">
      <c r="A5" s="204" t="s">
        <v>38</v>
      </c>
      <c r="B5" s="204"/>
      <c r="C5" s="204"/>
      <c r="D5" s="204"/>
      <c r="E5" s="204"/>
      <c r="F5" s="204"/>
      <c r="G5" s="14">
        <f>G38+G52+G75+G84+G99+G119</f>
        <v>1241090.6069999998</v>
      </c>
      <c r="H5" s="15">
        <f>I5+J5+K5+L5</f>
        <v>475480.93700000003</v>
      </c>
      <c r="I5" s="14">
        <f>I38+I52+I75+I84+I99+I119</f>
        <v>383709.967</v>
      </c>
      <c r="J5" s="14">
        <f>J38+J52+J75+J84+J99+J119</f>
        <v>46774</v>
      </c>
      <c r="K5" s="14">
        <f>K38+K52+K75+K84+K99+K119</f>
        <v>40996.97</v>
      </c>
      <c r="L5" s="14">
        <f>L38+L52+L75+L84+L99+L119</f>
        <v>4000</v>
      </c>
      <c r="M5" s="28"/>
      <c r="N5" s="29"/>
    </row>
    <row r="6" spans="1:16" s="4" customFormat="1" ht="54.75" customHeight="1">
      <c r="A6" s="16" t="s">
        <v>7</v>
      </c>
      <c r="B6" s="16" t="s">
        <v>175</v>
      </c>
      <c r="C6" s="205"/>
      <c r="D6" s="206"/>
      <c r="E6" s="206"/>
      <c r="F6" s="206"/>
      <c r="G6" s="206"/>
      <c r="H6" s="206"/>
      <c r="I6" s="206"/>
      <c r="J6" s="206"/>
      <c r="K6" s="206"/>
      <c r="L6" s="206"/>
      <c r="M6" s="206"/>
      <c r="N6" s="206"/>
      <c r="P6" s="148"/>
    </row>
    <row r="7" spans="1:16" s="5" customFormat="1" ht="53.25" customHeight="1">
      <c r="A7" s="17" t="s">
        <v>39</v>
      </c>
      <c r="B7" s="17" t="s">
        <v>9</v>
      </c>
      <c r="C7" s="170" t="s">
        <v>40</v>
      </c>
      <c r="D7" s="170"/>
      <c r="E7" s="170"/>
      <c r="F7" s="170"/>
      <c r="G7" s="170"/>
      <c r="H7" s="170"/>
      <c r="I7" s="170"/>
      <c r="J7" s="170"/>
      <c r="K7" s="170"/>
      <c r="L7" s="170"/>
      <c r="M7" s="170"/>
      <c r="N7" s="170"/>
    </row>
    <row r="8" spans="1:16" s="5" customFormat="1" ht="53.25" customHeight="1">
      <c r="A8" s="19" t="s">
        <v>41</v>
      </c>
      <c r="B8" s="62" t="s">
        <v>167</v>
      </c>
      <c r="C8" s="65" t="s">
        <v>166</v>
      </c>
      <c r="D8" s="21" t="s">
        <v>42</v>
      </c>
      <c r="E8" s="63" t="s">
        <v>152</v>
      </c>
      <c r="F8" s="63" t="s">
        <v>151</v>
      </c>
      <c r="G8" s="23">
        <v>1600</v>
      </c>
      <c r="H8" s="23">
        <v>1400</v>
      </c>
      <c r="I8" s="23">
        <v>1400</v>
      </c>
      <c r="J8" s="23"/>
      <c r="K8" s="25"/>
      <c r="L8" s="25"/>
      <c r="M8" s="30" t="s">
        <v>43</v>
      </c>
      <c r="N8" s="22" t="s">
        <v>44</v>
      </c>
    </row>
    <row r="9" spans="1:16" s="5" customFormat="1" ht="53.25" customHeight="1">
      <c r="A9" s="19" t="s">
        <v>45</v>
      </c>
      <c r="B9" s="62" t="s">
        <v>168</v>
      </c>
      <c r="C9" s="109" t="s">
        <v>296</v>
      </c>
      <c r="D9" s="24" t="s">
        <v>108</v>
      </c>
      <c r="E9" s="24" t="s">
        <v>134</v>
      </c>
      <c r="F9" s="24" t="s">
        <v>153</v>
      </c>
      <c r="G9" s="20">
        <v>3300</v>
      </c>
      <c r="H9" s="20">
        <v>1000</v>
      </c>
      <c r="I9" s="20">
        <v>1000</v>
      </c>
      <c r="J9" s="20"/>
      <c r="K9" s="20"/>
      <c r="L9" s="20"/>
      <c r="M9" s="30" t="s">
        <v>169</v>
      </c>
      <c r="N9" s="63" t="s">
        <v>44</v>
      </c>
    </row>
    <row r="10" spans="1:16" s="5" customFormat="1" ht="48" customHeight="1">
      <c r="A10" s="66" t="s">
        <v>170</v>
      </c>
      <c r="B10" s="139" t="s">
        <v>413</v>
      </c>
      <c r="C10" s="191"/>
      <c r="D10" s="192"/>
      <c r="E10" s="192"/>
      <c r="F10" s="192"/>
      <c r="G10" s="192"/>
      <c r="H10" s="192"/>
      <c r="I10" s="192"/>
      <c r="J10" s="192"/>
      <c r="K10" s="192"/>
      <c r="L10" s="192"/>
      <c r="M10" s="192"/>
      <c r="N10" s="193"/>
    </row>
    <row r="11" spans="1:16" s="5" customFormat="1" ht="49.5" customHeight="1">
      <c r="A11" s="19" t="s">
        <v>283</v>
      </c>
      <c r="B11" s="62" t="s">
        <v>51</v>
      </c>
      <c r="C11" s="105" t="s">
        <v>297</v>
      </c>
      <c r="D11" s="63" t="s">
        <v>42</v>
      </c>
      <c r="E11" s="63" t="s">
        <v>159</v>
      </c>
      <c r="F11" s="63"/>
      <c r="G11" s="23">
        <v>25000</v>
      </c>
      <c r="H11" s="23">
        <v>2000</v>
      </c>
      <c r="I11" s="23">
        <v>2000</v>
      </c>
      <c r="J11" s="23"/>
      <c r="K11" s="25"/>
      <c r="L11" s="25"/>
      <c r="M11" s="30" t="s">
        <v>52</v>
      </c>
      <c r="N11" s="63" t="s">
        <v>44</v>
      </c>
    </row>
    <row r="12" spans="1:16" s="5" customFormat="1" ht="77.25" customHeight="1">
      <c r="A12" s="19" t="s">
        <v>293</v>
      </c>
      <c r="B12" s="20" t="s">
        <v>55</v>
      </c>
      <c r="C12" s="104" t="s">
        <v>295</v>
      </c>
      <c r="D12" s="21" t="s">
        <v>42</v>
      </c>
      <c r="E12" s="83" t="s">
        <v>214</v>
      </c>
      <c r="F12" s="83" t="s">
        <v>219</v>
      </c>
      <c r="G12" s="23">
        <v>67000</v>
      </c>
      <c r="H12" s="23">
        <v>19000</v>
      </c>
      <c r="I12" s="23">
        <v>17000</v>
      </c>
      <c r="J12" s="23">
        <v>2000</v>
      </c>
      <c r="K12" s="25"/>
      <c r="L12" s="25"/>
      <c r="M12" s="30" t="s">
        <v>56</v>
      </c>
      <c r="N12" s="22" t="s">
        <v>44</v>
      </c>
    </row>
    <row r="13" spans="1:16" s="5" customFormat="1" ht="69" customHeight="1">
      <c r="A13" s="19" t="s">
        <v>284</v>
      </c>
      <c r="B13" s="20" t="s">
        <v>53</v>
      </c>
      <c r="C13" s="105" t="s">
        <v>298</v>
      </c>
      <c r="D13" s="21" t="s">
        <v>42</v>
      </c>
      <c r="E13" s="83" t="s">
        <v>214</v>
      </c>
      <c r="F13" s="22"/>
      <c r="G13" s="23"/>
      <c r="H13" s="23">
        <v>600</v>
      </c>
      <c r="I13" s="23">
        <v>600</v>
      </c>
      <c r="J13" s="23"/>
      <c r="K13" s="25"/>
      <c r="L13" s="25"/>
      <c r="M13" s="30" t="s">
        <v>43</v>
      </c>
      <c r="N13" s="22" t="s">
        <v>44</v>
      </c>
    </row>
    <row r="14" spans="1:16" s="5" customFormat="1" ht="49.5" customHeight="1">
      <c r="A14" s="19" t="s">
        <v>285</v>
      </c>
      <c r="B14" s="20" t="s">
        <v>54</v>
      </c>
      <c r="C14" s="105" t="s">
        <v>294</v>
      </c>
      <c r="D14" s="21" t="s">
        <v>42</v>
      </c>
      <c r="E14" s="83" t="s">
        <v>223</v>
      </c>
      <c r="F14" s="22"/>
      <c r="G14" s="23"/>
      <c r="H14" s="23">
        <v>500</v>
      </c>
      <c r="I14" s="23">
        <v>500</v>
      </c>
      <c r="J14" s="23"/>
      <c r="K14" s="25"/>
      <c r="L14" s="25"/>
      <c r="M14" s="30" t="s">
        <v>43</v>
      </c>
      <c r="N14" s="22" t="s">
        <v>44</v>
      </c>
    </row>
    <row r="15" spans="1:16" s="5" customFormat="1" ht="49.5" customHeight="1">
      <c r="A15" s="19" t="s">
        <v>286</v>
      </c>
      <c r="B15" s="112" t="s">
        <v>310</v>
      </c>
      <c r="C15" s="114" t="s">
        <v>312</v>
      </c>
      <c r="D15" s="21" t="s">
        <v>311</v>
      </c>
      <c r="E15" s="113">
        <v>2019</v>
      </c>
      <c r="F15" s="113"/>
      <c r="G15" s="23"/>
      <c r="H15" s="23">
        <v>400</v>
      </c>
      <c r="I15" s="23">
        <v>400</v>
      </c>
      <c r="J15" s="23"/>
      <c r="K15" s="25"/>
      <c r="L15" s="25"/>
      <c r="M15" s="30" t="s">
        <v>43</v>
      </c>
      <c r="N15" s="113" t="s">
        <v>44</v>
      </c>
    </row>
    <row r="16" spans="1:16" s="5" customFormat="1" ht="47.25" customHeight="1">
      <c r="A16" s="19" t="s">
        <v>287</v>
      </c>
      <c r="B16" s="20" t="s">
        <v>57</v>
      </c>
      <c r="C16" s="147" t="s">
        <v>415</v>
      </c>
      <c r="D16" s="21" t="s">
        <v>42</v>
      </c>
      <c r="E16" s="119" t="s">
        <v>345</v>
      </c>
      <c r="F16" s="22"/>
      <c r="G16" s="25"/>
      <c r="H16" s="23">
        <f>I16+K16+J16+L16</f>
        <v>900</v>
      </c>
      <c r="I16" s="23">
        <v>900</v>
      </c>
      <c r="J16" s="23"/>
      <c r="K16" s="25"/>
      <c r="L16" s="25"/>
      <c r="M16" s="30" t="s">
        <v>58</v>
      </c>
      <c r="N16" s="22" t="s">
        <v>44</v>
      </c>
    </row>
    <row r="17" spans="1:14" s="5" customFormat="1" ht="51" customHeight="1">
      <c r="A17" s="19" t="s">
        <v>288</v>
      </c>
      <c r="B17" s="20" t="s">
        <v>59</v>
      </c>
      <c r="C17" s="80" t="s">
        <v>216</v>
      </c>
      <c r="D17" s="22" t="s">
        <v>42</v>
      </c>
      <c r="E17" s="83" t="s">
        <v>222</v>
      </c>
      <c r="F17" s="22"/>
      <c r="G17" s="25"/>
      <c r="H17" s="23">
        <f>I17+K17+J17+L17</f>
        <v>800</v>
      </c>
      <c r="I17" s="23">
        <v>800</v>
      </c>
      <c r="J17" s="23"/>
      <c r="K17" s="25"/>
      <c r="L17" s="25"/>
      <c r="M17" s="30" t="s">
        <v>60</v>
      </c>
      <c r="N17" s="22" t="s">
        <v>44</v>
      </c>
    </row>
    <row r="18" spans="1:14" s="5" customFormat="1" ht="51" customHeight="1">
      <c r="A18" s="19" t="s">
        <v>289</v>
      </c>
      <c r="B18" s="20" t="s">
        <v>61</v>
      </c>
      <c r="C18" s="80" t="s">
        <v>217</v>
      </c>
      <c r="D18" s="22" t="s">
        <v>42</v>
      </c>
      <c r="E18" s="83" t="s">
        <v>218</v>
      </c>
      <c r="F18" s="22"/>
      <c r="G18" s="23"/>
      <c r="H18" s="23">
        <v>500</v>
      </c>
      <c r="I18" s="23">
        <v>500</v>
      </c>
      <c r="J18" s="23"/>
      <c r="K18" s="25"/>
      <c r="L18" s="25"/>
      <c r="M18" s="30" t="s">
        <v>60</v>
      </c>
      <c r="N18" s="22" t="s">
        <v>44</v>
      </c>
    </row>
    <row r="19" spans="1:14" s="5" customFormat="1" ht="49.5" customHeight="1">
      <c r="A19" s="19" t="s">
        <v>290</v>
      </c>
      <c r="B19" s="62" t="s">
        <v>174</v>
      </c>
      <c r="C19" s="105" t="s">
        <v>282</v>
      </c>
      <c r="D19" s="62" t="s">
        <v>108</v>
      </c>
      <c r="E19" s="62" t="s">
        <v>173</v>
      </c>
      <c r="F19" s="62" t="s">
        <v>172</v>
      </c>
      <c r="G19" s="20">
        <v>1000</v>
      </c>
      <c r="H19" s="20">
        <v>500</v>
      </c>
      <c r="I19" s="20"/>
      <c r="J19" s="20">
        <v>500</v>
      </c>
      <c r="K19" s="20"/>
      <c r="L19" s="20"/>
      <c r="M19" s="20" t="s">
        <v>25</v>
      </c>
      <c r="N19" s="20" t="s">
        <v>47</v>
      </c>
    </row>
    <row r="20" spans="1:14" s="5" customFormat="1" ht="49.5" customHeight="1">
      <c r="A20" s="19" t="s">
        <v>291</v>
      </c>
      <c r="B20" s="103" t="s">
        <v>279</v>
      </c>
      <c r="C20" s="105" t="s">
        <v>281</v>
      </c>
      <c r="D20" s="62" t="s">
        <v>108</v>
      </c>
      <c r="E20" s="62">
        <v>2019</v>
      </c>
      <c r="F20" s="62" t="s">
        <v>171</v>
      </c>
      <c r="G20" s="62">
        <v>500</v>
      </c>
      <c r="H20" s="62">
        <v>500</v>
      </c>
      <c r="I20" s="62"/>
      <c r="J20" s="62">
        <v>500</v>
      </c>
      <c r="K20" s="62"/>
      <c r="L20" s="62"/>
      <c r="M20" s="62" t="s">
        <v>25</v>
      </c>
      <c r="N20" s="62" t="s">
        <v>47</v>
      </c>
    </row>
    <row r="21" spans="1:14" s="6" customFormat="1" ht="48" customHeight="1">
      <c r="A21" s="19" t="s">
        <v>292</v>
      </c>
      <c r="B21" s="103" t="s">
        <v>280</v>
      </c>
      <c r="C21" s="18" t="s">
        <v>62</v>
      </c>
      <c r="D21" s="20" t="s">
        <v>48</v>
      </c>
      <c r="E21" s="20">
        <v>2019</v>
      </c>
      <c r="F21" s="62" t="s">
        <v>171</v>
      </c>
      <c r="G21" s="20">
        <v>450</v>
      </c>
      <c r="H21" s="20">
        <v>450</v>
      </c>
      <c r="I21" s="20"/>
      <c r="J21" s="20">
        <v>450</v>
      </c>
      <c r="K21" s="20"/>
      <c r="L21" s="20"/>
      <c r="M21" s="129" t="s">
        <v>374</v>
      </c>
      <c r="N21" s="20" t="s">
        <v>47</v>
      </c>
    </row>
    <row r="22" spans="1:14" s="6" customFormat="1" ht="48" customHeight="1">
      <c r="A22" s="78" t="s">
        <v>200</v>
      </c>
      <c r="B22" s="78" t="s">
        <v>201</v>
      </c>
      <c r="C22" s="158"/>
      <c r="D22" s="159"/>
      <c r="E22" s="159"/>
      <c r="F22" s="159"/>
      <c r="G22" s="159"/>
      <c r="H22" s="159"/>
      <c r="I22" s="159"/>
      <c r="J22" s="159"/>
      <c r="K22" s="159"/>
      <c r="L22" s="159"/>
      <c r="M22" s="159"/>
      <c r="N22" s="160"/>
    </row>
    <row r="23" spans="1:14" s="6" customFormat="1" ht="81.75" customHeight="1">
      <c r="A23" s="79">
        <v>1</v>
      </c>
      <c r="B23" s="79" t="s">
        <v>202</v>
      </c>
      <c r="C23" s="111" t="s">
        <v>225</v>
      </c>
      <c r="D23" s="79" t="s">
        <v>207</v>
      </c>
      <c r="E23" s="79" t="s">
        <v>208</v>
      </c>
      <c r="F23" s="79"/>
      <c r="G23" s="79">
        <v>433762</v>
      </c>
      <c r="H23" s="79">
        <v>150000</v>
      </c>
      <c r="I23" s="79">
        <v>150000</v>
      </c>
      <c r="J23" s="79"/>
      <c r="K23" s="79"/>
      <c r="L23" s="79"/>
      <c r="M23" s="79" t="s">
        <v>210</v>
      </c>
      <c r="N23" s="83" t="s">
        <v>213</v>
      </c>
    </row>
    <row r="24" spans="1:14" s="6" customFormat="1" ht="53.25" customHeight="1">
      <c r="A24" s="79">
        <v>2</v>
      </c>
      <c r="B24" s="79" t="s">
        <v>203</v>
      </c>
      <c r="C24" s="111" t="s">
        <v>224</v>
      </c>
      <c r="D24" s="79" t="s">
        <v>207</v>
      </c>
      <c r="E24" s="79" t="s">
        <v>209</v>
      </c>
      <c r="F24" s="79"/>
      <c r="G24" s="79">
        <v>90000</v>
      </c>
      <c r="H24" s="79">
        <v>35000</v>
      </c>
      <c r="I24" s="79">
        <v>35000</v>
      </c>
      <c r="J24" s="79"/>
      <c r="K24" s="79"/>
      <c r="L24" s="79"/>
      <c r="M24" s="79" t="s">
        <v>212</v>
      </c>
      <c r="N24" s="83" t="s">
        <v>213</v>
      </c>
    </row>
    <row r="25" spans="1:14" s="6" customFormat="1" ht="48" customHeight="1">
      <c r="A25" s="79">
        <v>3</v>
      </c>
      <c r="B25" s="79" t="s">
        <v>204</v>
      </c>
      <c r="C25" s="111" t="s">
        <v>226</v>
      </c>
      <c r="D25" s="79" t="s">
        <v>207</v>
      </c>
      <c r="E25" s="79" t="s">
        <v>209</v>
      </c>
      <c r="F25" s="79"/>
      <c r="G25" s="79">
        <v>96276</v>
      </c>
      <c r="H25" s="79">
        <v>35000</v>
      </c>
      <c r="I25" s="79">
        <v>35000</v>
      </c>
      <c r="J25" s="79"/>
      <c r="K25" s="79"/>
      <c r="L25" s="79"/>
      <c r="M25" s="79" t="s">
        <v>212</v>
      </c>
      <c r="N25" s="83" t="s">
        <v>213</v>
      </c>
    </row>
    <row r="26" spans="1:14" s="6" customFormat="1" ht="48" customHeight="1">
      <c r="A26" s="79">
        <v>4</v>
      </c>
      <c r="B26" s="79" t="s">
        <v>205</v>
      </c>
      <c r="C26" s="81" t="s">
        <v>227</v>
      </c>
      <c r="D26" s="79" t="s">
        <v>207</v>
      </c>
      <c r="E26" s="79" t="s">
        <v>209</v>
      </c>
      <c r="F26" s="79"/>
      <c r="G26" s="79">
        <v>164828</v>
      </c>
      <c r="H26" s="79">
        <v>40000</v>
      </c>
      <c r="I26" s="79">
        <v>40000</v>
      </c>
      <c r="J26" s="79"/>
      <c r="K26" s="79"/>
      <c r="L26" s="79"/>
      <c r="M26" s="110" t="s">
        <v>306</v>
      </c>
      <c r="N26" s="83" t="s">
        <v>213</v>
      </c>
    </row>
    <row r="27" spans="1:14" s="6" customFormat="1" ht="48" customHeight="1">
      <c r="A27" s="79">
        <v>5</v>
      </c>
      <c r="B27" s="79" t="s">
        <v>206</v>
      </c>
      <c r="C27" s="81" t="s">
        <v>228</v>
      </c>
      <c r="D27" s="79" t="s">
        <v>207</v>
      </c>
      <c r="E27" s="79" t="s">
        <v>209</v>
      </c>
      <c r="F27" s="79"/>
      <c r="G27" s="79">
        <v>109834</v>
      </c>
      <c r="H27" s="79">
        <v>50000</v>
      </c>
      <c r="I27" s="79">
        <v>50000</v>
      </c>
      <c r="J27" s="79"/>
      <c r="K27" s="129"/>
      <c r="L27" s="129"/>
      <c r="M27" s="79" t="s">
        <v>211</v>
      </c>
      <c r="N27" s="83" t="s">
        <v>213</v>
      </c>
    </row>
    <row r="28" spans="1:14" s="5" customFormat="1" ht="54.75" customHeight="1">
      <c r="A28" s="78" t="s">
        <v>199</v>
      </c>
      <c r="B28" s="139" t="s">
        <v>414</v>
      </c>
      <c r="C28" s="185"/>
      <c r="D28" s="186"/>
      <c r="E28" s="186"/>
      <c r="F28" s="186"/>
      <c r="G28" s="186"/>
      <c r="H28" s="186"/>
      <c r="I28" s="186"/>
      <c r="J28" s="186"/>
      <c r="K28" s="186"/>
      <c r="L28" s="186"/>
      <c r="M28" s="186"/>
      <c r="N28" s="187"/>
    </row>
    <row r="29" spans="1:14" s="5" customFormat="1" ht="51.75" customHeight="1">
      <c r="A29" s="79">
        <v>1</v>
      </c>
      <c r="B29" s="79" t="s">
        <v>221</v>
      </c>
      <c r="C29" s="114" t="s">
        <v>316</v>
      </c>
      <c r="D29" s="21" t="s">
        <v>63</v>
      </c>
      <c r="E29" s="83" t="s">
        <v>220</v>
      </c>
      <c r="F29" s="78"/>
      <c r="G29" s="78"/>
      <c r="H29" s="78"/>
      <c r="I29" s="78"/>
      <c r="J29" s="78"/>
      <c r="K29" s="78"/>
      <c r="L29" s="78"/>
      <c r="M29" s="30" t="s">
        <v>275</v>
      </c>
      <c r="N29" s="113" t="s">
        <v>44</v>
      </c>
    </row>
    <row r="30" spans="1:14" s="5" customFormat="1" ht="51.75" customHeight="1">
      <c r="A30" s="112">
        <v>2</v>
      </c>
      <c r="B30" s="112" t="s">
        <v>315</v>
      </c>
      <c r="C30" s="114" t="s">
        <v>317</v>
      </c>
      <c r="D30" s="21" t="s">
        <v>63</v>
      </c>
      <c r="E30" s="113" t="s">
        <v>313</v>
      </c>
      <c r="F30" s="115"/>
      <c r="G30" s="115"/>
      <c r="H30" s="115"/>
      <c r="I30" s="115"/>
      <c r="J30" s="115"/>
      <c r="K30" s="115"/>
      <c r="L30" s="115"/>
      <c r="M30" s="30" t="s">
        <v>275</v>
      </c>
      <c r="N30" s="113" t="s">
        <v>44</v>
      </c>
    </row>
    <row r="31" spans="1:14" s="5" customFormat="1" ht="51.75" customHeight="1">
      <c r="A31" s="112">
        <v>3</v>
      </c>
      <c r="B31" s="112" t="s">
        <v>323</v>
      </c>
      <c r="C31" s="114" t="s">
        <v>322</v>
      </c>
      <c r="D31" s="21" t="s">
        <v>63</v>
      </c>
      <c r="E31" s="113" t="s">
        <v>314</v>
      </c>
      <c r="F31" s="115"/>
      <c r="G31" s="115"/>
      <c r="H31" s="115"/>
      <c r="I31" s="115"/>
      <c r="J31" s="115"/>
      <c r="K31" s="115"/>
      <c r="L31" s="115"/>
      <c r="M31" s="30" t="s">
        <v>275</v>
      </c>
      <c r="N31" s="113" t="s">
        <v>44</v>
      </c>
    </row>
    <row r="32" spans="1:14" s="5" customFormat="1" ht="51.75" customHeight="1">
      <c r="A32" s="112">
        <v>4</v>
      </c>
      <c r="B32" s="79" t="s">
        <v>270</v>
      </c>
      <c r="C32" s="106" t="s">
        <v>318</v>
      </c>
      <c r="D32" s="21" t="s">
        <v>63</v>
      </c>
      <c r="E32" s="83" t="s">
        <v>220</v>
      </c>
      <c r="F32" s="78"/>
      <c r="G32" s="78"/>
      <c r="H32" s="78"/>
      <c r="I32" s="78"/>
      <c r="J32" s="78"/>
      <c r="K32" s="78"/>
      <c r="L32" s="78"/>
      <c r="M32" s="30" t="s">
        <v>43</v>
      </c>
      <c r="N32" s="113" t="s">
        <v>44</v>
      </c>
    </row>
    <row r="33" spans="1:14" s="5" customFormat="1" ht="51.75" customHeight="1">
      <c r="A33" s="112">
        <v>5</v>
      </c>
      <c r="B33" s="79" t="s">
        <v>272</v>
      </c>
      <c r="C33" s="106" t="s">
        <v>276</v>
      </c>
      <c r="D33" s="21" t="s">
        <v>63</v>
      </c>
      <c r="E33" s="83" t="s">
        <v>220</v>
      </c>
      <c r="F33" s="78"/>
      <c r="G33" s="78"/>
      <c r="H33" s="78"/>
      <c r="I33" s="78"/>
      <c r="J33" s="78"/>
      <c r="K33" s="78"/>
      <c r="L33" s="78"/>
      <c r="M33" s="30" t="s">
        <v>277</v>
      </c>
      <c r="N33" s="113" t="s">
        <v>44</v>
      </c>
    </row>
    <row r="34" spans="1:14" s="5" customFormat="1" ht="51.75" customHeight="1">
      <c r="A34" s="112">
        <v>6</v>
      </c>
      <c r="B34" s="79" t="s">
        <v>273</v>
      </c>
      <c r="C34" s="106" t="s">
        <v>319</v>
      </c>
      <c r="D34" s="21" t="s">
        <v>63</v>
      </c>
      <c r="E34" s="83" t="s">
        <v>220</v>
      </c>
      <c r="F34" s="78"/>
      <c r="G34" s="78"/>
      <c r="H34" s="78"/>
      <c r="I34" s="78"/>
      <c r="J34" s="78"/>
      <c r="K34" s="78"/>
      <c r="L34" s="78"/>
      <c r="M34" s="30" t="s">
        <v>277</v>
      </c>
      <c r="N34" s="113" t="s">
        <v>44</v>
      </c>
    </row>
    <row r="35" spans="1:14" s="5" customFormat="1" ht="51.75" customHeight="1">
      <c r="A35" s="112">
        <v>7</v>
      </c>
      <c r="B35" s="79" t="s">
        <v>271</v>
      </c>
      <c r="C35" s="106" t="s">
        <v>320</v>
      </c>
      <c r="D35" s="21" t="s">
        <v>63</v>
      </c>
      <c r="E35" s="83" t="s">
        <v>220</v>
      </c>
      <c r="F35" s="78"/>
      <c r="G35" s="78"/>
      <c r="H35" s="78"/>
      <c r="I35" s="78"/>
      <c r="J35" s="78"/>
      <c r="K35" s="78"/>
      <c r="L35" s="78"/>
      <c r="M35" s="30" t="s">
        <v>278</v>
      </c>
      <c r="N35" s="113" t="s">
        <v>44</v>
      </c>
    </row>
    <row r="36" spans="1:14" s="5" customFormat="1" ht="51.75" customHeight="1">
      <c r="A36" s="129">
        <v>8</v>
      </c>
      <c r="B36" s="129" t="s">
        <v>274</v>
      </c>
      <c r="C36" s="106" t="s">
        <v>321</v>
      </c>
      <c r="D36" s="21" t="s">
        <v>63</v>
      </c>
      <c r="E36" s="128" t="s">
        <v>134</v>
      </c>
      <c r="F36" s="131"/>
      <c r="G36" s="131"/>
      <c r="H36" s="131"/>
      <c r="I36" s="131"/>
      <c r="J36" s="131"/>
      <c r="K36" s="131"/>
      <c r="L36" s="131"/>
      <c r="M36" s="30" t="s">
        <v>278</v>
      </c>
      <c r="N36" s="128" t="s">
        <v>44</v>
      </c>
    </row>
    <row r="37" spans="1:14" s="5" customFormat="1" ht="51.75" customHeight="1">
      <c r="A37" s="112">
        <v>9</v>
      </c>
      <c r="B37" s="129" t="s">
        <v>375</v>
      </c>
      <c r="C37" s="106" t="s">
        <v>376</v>
      </c>
      <c r="D37" s="21" t="s">
        <v>63</v>
      </c>
      <c r="E37" s="83" t="s">
        <v>220</v>
      </c>
      <c r="F37" s="78"/>
      <c r="G37" s="78"/>
      <c r="H37" s="78"/>
      <c r="I37" s="78"/>
      <c r="J37" s="78"/>
      <c r="K37" s="78"/>
      <c r="L37" s="78"/>
      <c r="M37" s="129" t="s">
        <v>374</v>
      </c>
      <c r="N37" s="129" t="s">
        <v>47</v>
      </c>
    </row>
    <row r="38" spans="1:14" s="6" customFormat="1" ht="48" customHeight="1">
      <c r="A38" s="182" t="s">
        <v>133</v>
      </c>
      <c r="B38" s="183"/>
      <c r="C38" s="183"/>
      <c r="D38" s="183"/>
      <c r="E38" s="183"/>
      <c r="F38" s="184"/>
      <c r="G38" s="23">
        <f>SUM(G8:G37)</f>
        <v>993550</v>
      </c>
      <c r="H38" s="23">
        <f>SUM(H8:H37)</f>
        <v>338550</v>
      </c>
      <c r="I38" s="23">
        <f>SUM(I8:I37)</f>
        <v>335100</v>
      </c>
      <c r="J38" s="23">
        <f>SUM(J8:J37)</f>
        <v>3450</v>
      </c>
      <c r="K38" s="23"/>
      <c r="L38" s="23"/>
      <c r="M38" s="22"/>
      <c r="N38" s="31"/>
    </row>
    <row r="39" spans="1:14" s="6" customFormat="1" ht="46.5" customHeight="1">
      <c r="A39" s="16" t="s">
        <v>11</v>
      </c>
      <c r="B39" s="74" t="s">
        <v>176</v>
      </c>
      <c r="C39" s="188"/>
      <c r="D39" s="189"/>
      <c r="E39" s="189"/>
      <c r="F39" s="189"/>
      <c r="G39" s="189"/>
      <c r="H39" s="189"/>
      <c r="I39" s="189"/>
      <c r="J39" s="189"/>
      <c r="K39" s="189"/>
      <c r="L39" s="189"/>
      <c r="M39" s="189"/>
      <c r="N39" s="190"/>
    </row>
    <row r="40" spans="1:14" s="6" customFormat="1" ht="57.75" customHeight="1">
      <c r="A40" s="107" t="s">
        <v>39</v>
      </c>
      <c r="B40" s="85" t="s">
        <v>305</v>
      </c>
      <c r="C40" s="86" t="s">
        <v>307</v>
      </c>
      <c r="D40" s="107" t="s">
        <v>136</v>
      </c>
      <c r="E40" s="107" t="s">
        <v>302</v>
      </c>
      <c r="F40" s="27" t="s">
        <v>303</v>
      </c>
      <c r="G40" s="69">
        <v>13400</v>
      </c>
      <c r="H40" s="69">
        <v>9000</v>
      </c>
      <c r="I40" s="69">
        <v>2500</v>
      </c>
      <c r="J40" s="69">
        <v>6500</v>
      </c>
      <c r="K40" s="16"/>
      <c r="L40" s="16"/>
      <c r="M40" s="107" t="s">
        <v>229</v>
      </c>
      <c r="N40" s="108" t="s">
        <v>304</v>
      </c>
    </row>
    <row r="41" spans="1:14" s="6" customFormat="1" ht="55.5" customHeight="1">
      <c r="A41" s="107" t="s">
        <v>170</v>
      </c>
      <c r="B41" s="85" t="s">
        <v>177</v>
      </c>
      <c r="C41" s="86" t="s">
        <v>197</v>
      </c>
      <c r="D41" s="87" t="s">
        <v>112</v>
      </c>
      <c r="E41" s="83">
        <v>2019</v>
      </c>
      <c r="F41" s="27" t="s">
        <v>67</v>
      </c>
      <c r="G41" s="69">
        <v>2356</v>
      </c>
      <c r="H41" s="69">
        <v>2356</v>
      </c>
      <c r="I41" s="69"/>
      <c r="J41" s="69">
        <v>2356</v>
      </c>
      <c r="K41" s="16"/>
      <c r="L41" s="16"/>
      <c r="M41" s="79" t="s">
        <v>179</v>
      </c>
      <c r="N41" s="83" t="s">
        <v>181</v>
      </c>
    </row>
    <row r="42" spans="1:14" s="6" customFormat="1" ht="55.5" customHeight="1">
      <c r="A42" s="107" t="s">
        <v>115</v>
      </c>
      <c r="B42" s="85" t="s">
        <v>324</v>
      </c>
      <c r="C42" s="86" t="s">
        <v>198</v>
      </c>
      <c r="D42" s="87" t="s">
        <v>112</v>
      </c>
      <c r="E42" s="83">
        <v>2019</v>
      </c>
      <c r="F42" s="27" t="s">
        <v>67</v>
      </c>
      <c r="G42" s="69">
        <v>2799</v>
      </c>
      <c r="H42" s="69">
        <v>2799</v>
      </c>
      <c r="I42" s="69"/>
      <c r="J42" s="69">
        <v>2799</v>
      </c>
      <c r="K42" s="16"/>
      <c r="L42" s="16"/>
      <c r="M42" s="79" t="s">
        <v>179</v>
      </c>
      <c r="N42" s="83" t="s">
        <v>181</v>
      </c>
    </row>
    <row r="43" spans="1:14" s="6" customFormat="1" ht="60" customHeight="1">
      <c r="A43" s="107" t="s">
        <v>131</v>
      </c>
      <c r="B43" s="85" t="s">
        <v>308</v>
      </c>
      <c r="C43" s="86" t="s">
        <v>160</v>
      </c>
      <c r="D43" s="87" t="s">
        <v>112</v>
      </c>
      <c r="E43" s="83">
        <v>2019</v>
      </c>
      <c r="F43" s="27" t="s">
        <v>67</v>
      </c>
      <c r="G43" s="69">
        <v>1335</v>
      </c>
      <c r="H43" s="69">
        <f>I43+J43+K43+L43</f>
        <v>1335</v>
      </c>
      <c r="I43" s="69">
        <v>667</v>
      </c>
      <c r="J43" s="69">
        <v>668</v>
      </c>
      <c r="K43" s="16"/>
      <c r="L43" s="16"/>
      <c r="M43" s="79" t="s">
        <v>229</v>
      </c>
      <c r="N43" s="83" t="s">
        <v>180</v>
      </c>
    </row>
    <row r="44" spans="1:14" s="6" customFormat="1" ht="46.5" customHeight="1">
      <c r="A44" s="107" t="s">
        <v>230</v>
      </c>
      <c r="B44" s="88" t="s">
        <v>154</v>
      </c>
      <c r="C44" s="89" t="s">
        <v>161</v>
      </c>
      <c r="D44" s="90" t="s">
        <v>73</v>
      </c>
      <c r="E44" s="83">
        <v>2019</v>
      </c>
      <c r="F44" s="27"/>
      <c r="G44" s="71">
        <v>148</v>
      </c>
      <c r="H44" s="69">
        <f>I44+J44+K44+L44</f>
        <v>148</v>
      </c>
      <c r="I44" s="71"/>
      <c r="J44" s="71">
        <v>148</v>
      </c>
      <c r="K44" s="16"/>
      <c r="L44" s="16"/>
      <c r="M44" s="79" t="s">
        <v>8</v>
      </c>
      <c r="N44" s="83" t="s">
        <v>66</v>
      </c>
    </row>
    <row r="45" spans="1:14" s="6" customFormat="1" ht="46.5" customHeight="1">
      <c r="A45" s="107" t="s">
        <v>183</v>
      </c>
      <c r="B45" s="91" t="s">
        <v>69</v>
      </c>
      <c r="C45" s="92" t="s">
        <v>70</v>
      </c>
      <c r="D45" s="90" t="s">
        <v>71</v>
      </c>
      <c r="E45" s="83">
        <v>2019</v>
      </c>
      <c r="F45" s="27" t="s">
        <v>67</v>
      </c>
      <c r="G45" s="71">
        <v>170</v>
      </c>
      <c r="H45" s="69">
        <f>I45+J45+K45+L45</f>
        <v>170</v>
      </c>
      <c r="I45" s="71">
        <v>90</v>
      </c>
      <c r="J45" s="71">
        <v>80</v>
      </c>
      <c r="K45" s="16"/>
      <c r="L45" s="16"/>
      <c r="M45" s="79" t="s">
        <v>72</v>
      </c>
      <c r="N45" s="83" t="s">
        <v>66</v>
      </c>
    </row>
    <row r="46" spans="1:14" s="6" customFormat="1" ht="48.75" customHeight="1">
      <c r="A46" s="107" t="s">
        <v>184</v>
      </c>
      <c r="B46" s="93" t="s">
        <v>309</v>
      </c>
      <c r="C46" s="94" t="s">
        <v>367</v>
      </c>
      <c r="D46" s="93" t="s">
        <v>42</v>
      </c>
      <c r="E46" s="83" t="s">
        <v>49</v>
      </c>
      <c r="F46" s="27" t="s">
        <v>158</v>
      </c>
      <c r="G46" s="72">
        <v>23796.97</v>
      </c>
      <c r="H46" s="69">
        <v>20996.97</v>
      </c>
      <c r="I46" s="72"/>
      <c r="J46" s="72"/>
      <c r="K46" s="72">
        <v>20996.97</v>
      </c>
      <c r="L46" s="16"/>
      <c r="M46" s="79" t="s">
        <v>8</v>
      </c>
      <c r="N46" s="83" t="s">
        <v>66</v>
      </c>
    </row>
    <row r="47" spans="1:14" s="6" customFormat="1" ht="46.5" customHeight="1">
      <c r="A47" s="107" t="s">
        <v>231</v>
      </c>
      <c r="B47" s="27" t="s">
        <v>65</v>
      </c>
      <c r="C47" s="95" t="s">
        <v>162</v>
      </c>
      <c r="D47" s="96" t="s">
        <v>48</v>
      </c>
      <c r="E47" s="83">
        <v>2019</v>
      </c>
      <c r="F47" s="27" t="s">
        <v>158</v>
      </c>
      <c r="G47" s="73">
        <v>345</v>
      </c>
      <c r="H47" s="69">
        <f t="shared" ref="H47:H49" si="0">I47+J47+K47+L47</f>
        <v>345</v>
      </c>
      <c r="I47" s="73"/>
      <c r="J47" s="73">
        <v>345</v>
      </c>
      <c r="K47" s="16"/>
      <c r="L47" s="16"/>
      <c r="M47" s="79" t="s">
        <v>8</v>
      </c>
      <c r="N47" s="83" t="s">
        <v>66</v>
      </c>
    </row>
    <row r="48" spans="1:14" s="6" customFormat="1" ht="46.5" customHeight="1">
      <c r="A48" s="107" t="s">
        <v>185</v>
      </c>
      <c r="B48" s="96" t="s">
        <v>155</v>
      </c>
      <c r="C48" s="95" t="s">
        <v>163</v>
      </c>
      <c r="D48" s="96" t="s">
        <v>112</v>
      </c>
      <c r="E48" s="83">
        <v>2019</v>
      </c>
      <c r="F48" s="27" t="s">
        <v>158</v>
      </c>
      <c r="G48" s="73">
        <v>1100</v>
      </c>
      <c r="H48" s="69">
        <f t="shared" si="0"/>
        <v>1100</v>
      </c>
      <c r="I48" s="73"/>
      <c r="J48" s="73">
        <v>1100</v>
      </c>
      <c r="K48" s="16"/>
      <c r="L48" s="16"/>
      <c r="M48" s="79" t="s">
        <v>8</v>
      </c>
      <c r="N48" s="83" t="s">
        <v>66</v>
      </c>
    </row>
    <row r="49" spans="1:14" s="6" customFormat="1" ht="46.5" customHeight="1">
      <c r="A49" s="107" t="s">
        <v>232</v>
      </c>
      <c r="B49" s="88" t="s">
        <v>156</v>
      </c>
      <c r="C49" s="89" t="s">
        <v>164</v>
      </c>
      <c r="D49" s="88" t="s">
        <v>48</v>
      </c>
      <c r="E49" s="83">
        <v>2019</v>
      </c>
      <c r="F49" s="27" t="s">
        <v>158</v>
      </c>
      <c r="G49" s="70">
        <v>220</v>
      </c>
      <c r="H49" s="69">
        <f t="shared" si="0"/>
        <v>220</v>
      </c>
      <c r="I49" s="70"/>
      <c r="J49" s="70">
        <v>220</v>
      </c>
      <c r="K49" s="16"/>
      <c r="L49" s="16"/>
      <c r="M49" s="79" t="s">
        <v>8</v>
      </c>
      <c r="N49" s="83" t="s">
        <v>66</v>
      </c>
    </row>
    <row r="50" spans="1:14" s="6" customFormat="1" ht="46.5" customHeight="1">
      <c r="A50" s="38" t="s">
        <v>99</v>
      </c>
      <c r="B50" s="96" t="s">
        <v>157</v>
      </c>
      <c r="C50" s="95" t="s">
        <v>165</v>
      </c>
      <c r="D50" s="96" t="s">
        <v>73</v>
      </c>
      <c r="E50" s="132">
        <v>2019</v>
      </c>
      <c r="F50" s="27" t="s">
        <v>158</v>
      </c>
      <c r="G50" s="73">
        <v>260</v>
      </c>
      <c r="H50" s="69">
        <f t="shared" ref="H50" si="1">I50+J50+K50+L50</f>
        <v>260</v>
      </c>
      <c r="I50" s="73"/>
      <c r="J50" s="73">
        <v>260</v>
      </c>
      <c r="K50" s="16"/>
      <c r="L50" s="16"/>
      <c r="M50" s="133" t="s">
        <v>8</v>
      </c>
      <c r="N50" s="132" t="s">
        <v>66</v>
      </c>
    </row>
    <row r="51" spans="1:14" s="6" customFormat="1" ht="46.5" customHeight="1">
      <c r="A51" s="38" t="s">
        <v>335</v>
      </c>
      <c r="B51" s="96" t="s">
        <v>233</v>
      </c>
      <c r="C51" s="95" t="s">
        <v>339</v>
      </c>
      <c r="D51" s="96" t="s">
        <v>112</v>
      </c>
      <c r="E51" s="132">
        <v>2019</v>
      </c>
      <c r="F51" s="27" t="s">
        <v>158</v>
      </c>
      <c r="G51" s="69">
        <v>560</v>
      </c>
      <c r="H51" s="69">
        <v>560</v>
      </c>
      <c r="I51" s="16"/>
      <c r="J51" s="69">
        <v>560</v>
      </c>
      <c r="K51" s="16"/>
      <c r="L51" s="16"/>
      <c r="M51" s="133" t="s">
        <v>46</v>
      </c>
      <c r="N51" s="132" t="s">
        <v>100</v>
      </c>
    </row>
    <row r="52" spans="1:14" s="5" customFormat="1" ht="49.5" customHeight="1">
      <c r="A52" s="182" t="s">
        <v>74</v>
      </c>
      <c r="B52" s="183"/>
      <c r="C52" s="183"/>
      <c r="D52" s="183"/>
      <c r="E52" s="183"/>
      <c r="F52" s="184"/>
      <c r="G52" s="27">
        <f>SUM(G40:G51)</f>
        <v>46489.97</v>
      </c>
      <c r="H52" s="27">
        <f>SUM(H40:H51)</f>
        <v>39289.97</v>
      </c>
      <c r="I52" s="27">
        <f>SUM(I40:I51)</f>
        <v>3257</v>
      </c>
      <c r="J52" s="27">
        <f>SUM(J40:J51)</f>
        <v>15036</v>
      </c>
      <c r="K52" s="72">
        <f>SUM(K40:K51)</f>
        <v>20996.97</v>
      </c>
      <c r="L52" s="72"/>
      <c r="M52" s="83"/>
      <c r="N52" s="31"/>
    </row>
    <row r="53" spans="1:14" s="5" customFormat="1" ht="49.5" customHeight="1">
      <c r="A53" s="16" t="s">
        <v>12</v>
      </c>
      <c r="B53" s="16" t="s">
        <v>299</v>
      </c>
      <c r="C53" s="188"/>
      <c r="D53" s="189"/>
      <c r="E53" s="189"/>
      <c r="F53" s="189"/>
      <c r="G53" s="189"/>
      <c r="H53" s="189"/>
      <c r="I53" s="189"/>
      <c r="J53" s="189"/>
      <c r="K53" s="189"/>
      <c r="L53" s="189"/>
      <c r="M53" s="189"/>
      <c r="N53" s="190"/>
    </row>
    <row r="54" spans="1:14" s="5" customFormat="1" ht="49.5" customHeight="1">
      <c r="A54" s="26" t="s">
        <v>39</v>
      </c>
      <c r="B54" s="26" t="s">
        <v>300</v>
      </c>
      <c r="C54" s="194"/>
      <c r="D54" s="195"/>
      <c r="E54" s="195"/>
      <c r="F54" s="195"/>
      <c r="G54" s="195"/>
      <c r="H54" s="195"/>
      <c r="I54" s="195"/>
      <c r="J54" s="195"/>
      <c r="K54" s="195"/>
      <c r="L54" s="195"/>
      <c r="M54" s="195"/>
      <c r="N54" s="196"/>
    </row>
    <row r="55" spans="1:14" s="5" customFormat="1" ht="49.5" customHeight="1">
      <c r="A55" s="79">
        <v>1</v>
      </c>
      <c r="B55" s="79" t="s">
        <v>75</v>
      </c>
      <c r="C55" s="81" t="s">
        <v>103</v>
      </c>
      <c r="D55" s="79" t="s">
        <v>73</v>
      </c>
      <c r="E55" s="83">
        <v>2019</v>
      </c>
      <c r="F55" s="79"/>
      <c r="G55" s="79">
        <v>173</v>
      </c>
      <c r="H55" s="79">
        <v>173</v>
      </c>
      <c r="I55" s="79">
        <v>34</v>
      </c>
      <c r="J55" s="79">
        <v>139</v>
      </c>
      <c r="K55" s="79"/>
      <c r="L55" s="79"/>
      <c r="M55" s="79" t="s">
        <v>14</v>
      </c>
      <c r="N55" s="83" t="s">
        <v>66</v>
      </c>
    </row>
    <row r="56" spans="1:14" s="6" customFormat="1" ht="47.25" customHeight="1">
      <c r="A56" s="79">
        <v>2</v>
      </c>
      <c r="B56" s="79" t="s">
        <v>113</v>
      </c>
      <c r="C56" s="81" t="s">
        <v>104</v>
      </c>
      <c r="D56" s="79" t="s">
        <v>108</v>
      </c>
      <c r="E56" s="83">
        <v>2019</v>
      </c>
      <c r="F56" s="79" t="s">
        <v>67</v>
      </c>
      <c r="G56" s="79">
        <v>400</v>
      </c>
      <c r="H56" s="79">
        <f>I56+J56+K56+L56</f>
        <v>400</v>
      </c>
      <c r="I56" s="79">
        <v>189</v>
      </c>
      <c r="J56" s="79">
        <v>211</v>
      </c>
      <c r="K56" s="79"/>
      <c r="L56" s="81"/>
      <c r="M56" s="79" t="s">
        <v>14</v>
      </c>
      <c r="N56" s="83" t="s">
        <v>66</v>
      </c>
    </row>
    <row r="57" spans="1:14" s="6" customFormat="1" ht="47.25" customHeight="1">
      <c r="A57" s="79">
        <v>3</v>
      </c>
      <c r="B57" s="79" t="s">
        <v>106</v>
      </c>
      <c r="C57" s="81" t="s">
        <v>107</v>
      </c>
      <c r="D57" s="79" t="s">
        <v>108</v>
      </c>
      <c r="E57" s="83">
        <v>2019</v>
      </c>
      <c r="F57" s="79" t="s">
        <v>67</v>
      </c>
      <c r="G57" s="79">
        <v>900</v>
      </c>
      <c r="H57" s="79">
        <f>I57+J57+K57+L57</f>
        <v>900</v>
      </c>
      <c r="I57" s="79">
        <v>315</v>
      </c>
      <c r="J57" s="79">
        <v>585</v>
      </c>
      <c r="K57" s="79"/>
      <c r="L57" s="81"/>
      <c r="M57" s="79" t="s">
        <v>14</v>
      </c>
      <c r="N57" s="119" t="s">
        <v>66</v>
      </c>
    </row>
    <row r="58" spans="1:14" s="6" customFormat="1" ht="47.25" customHeight="1">
      <c r="A58" s="79">
        <v>4</v>
      </c>
      <c r="B58" s="79" t="s">
        <v>105</v>
      </c>
      <c r="C58" s="81" t="s">
        <v>109</v>
      </c>
      <c r="D58" s="79" t="s">
        <v>68</v>
      </c>
      <c r="E58" s="83">
        <v>2019</v>
      </c>
      <c r="F58" s="79" t="s">
        <v>67</v>
      </c>
      <c r="G58" s="79">
        <v>721</v>
      </c>
      <c r="H58" s="79">
        <f>I58+J58+K58+L58</f>
        <v>721</v>
      </c>
      <c r="I58" s="79">
        <v>115</v>
      </c>
      <c r="J58" s="79">
        <v>606</v>
      </c>
      <c r="K58" s="79"/>
      <c r="L58" s="79"/>
      <c r="M58" s="79" t="s">
        <v>14</v>
      </c>
      <c r="N58" s="83" t="s">
        <v>66</v>
      </c>
    </row>
    <row r="59" spans="1:14" s="5" customFormat="1" ht="49.5" customHeight="1">
      <c r="A59" s="79">
        <v>5</v>
      </c>
      <c r="B59" s="79" t="s">
        <v>110</v>
      </c>
      <c r="C59" s="81" t="s">
        <v>111</v>
      </c>
      <c r="D59" s="79" t="s">
        <v>112</v>
      </c>
      <c r="E59" s="83">
        <v>2019</v>
      </c>
      <c r="F59" s="79" t="s">
        <v>67</v>
      </c>
      <c r="G59" s="79">
        <v>330</v>
      </c>
      <c r="H59" s="79">
        <f>I59+J59+K59+L59</f>
        <v>330</v>
      </c>
      <c r="I59" s="79">
        <f>118+64</f>
        <v>182</v>
      </c>
      <c r="J59" s="79">
        <v>148</v>
      </c>
      <c r="K59" s="79"/>
      <c r="L59" s="79"/>
      <c r="M59" s="79" t="s">
        <v>14</v>
      </c>
      <c r="N59" s="83" t="s">
        <v>66</v>
      </c>
    </row>
    <row r="60" spans="1:14" s="5" customFormat="1" ht="46.5" customHeight="1">
      <c r="A60" s="26" t="s">
        <v>50</v>
      </c>
      <c r="B60" s="26" t="s">
        <v>118</v>
      </c>
      <c r="C60" s="97" t="s">
        <v>17</v>
      </c>
      <c r="D60" s="83" t="s">
        <v>73</v>
      </c>
      <c r="E60" s="83">
        <v>2019</v>
      </c>
      <c r="F60" s="83"/>
      <c r="G60" s="23">
        <v>200</v>
      </c>
      <c r="H60" s="83">
        <v>200</v>
      </c>
      <c r="I60" s="25"/>
      <c r="J60" s="23">
        <v>200</v>
      </c>
      <c r="K60" s="23"/>
      <c r="L60" s="25"/>
      <c r="M60" s="83" t="s">
        <v>8</v>
      </c>
      <c r="N60" s="84" t="s">
        <v>66</v>
      </c>
    </row>
    <row r="61" spans="1:14" s="5" customFormat="1" ht="46.5" hidden="1" customHeight="1">
      <c r="A61" s="79" t="s">
        <v>50</v>
      </c>
      <c r="B61" s="82"/>
      <c r="C61" s="32"/>
      <c r="D61" s="84"/>
      <c r="E61" s="83"/>
      <c r="F61" s="84"/>
      <c r="G61" s="34"/>
      <c r="H61" s="83"/>
      <c r="I61" s="42"/>
      <c r="J61" s="42"/>
      <c r="K61" s="23"/>
      <c r="L61" s="25"/>
      <c r="M61" s="83"/>
      <c r="N61" s="84"/>
    </row>
    <row r="62" spans="1:14" s="5" customFormat="1" ht="46.5" customHeight="1">
      <c r="A62" s="26" t="s">
        <v>115</v>
      </c>
      <c r="B62" s="98" t="s">
        <v>116</v>
      </c>
      <c r="C62" s="197" t="s">
        <v>117</v>
      </c>
      <c r="D62" s="198"/>
      <c r="E62" s="198"/>
      <c r="F62" s="198"/>
      <c r="G62" s="198"/>
      <c r="H62" s="198"/>
      <c r="I62" s="198"/>
      <c r="J62" s="198"/>
      <c r="K62" s="198"/>
      <c r="L62" s="198"/>
      <c r="M62" s="198"/>
      <c r="N62" s="199"/>
    </row>
    <row r="63" spans="1:14" s="5" customFormat="1" ht="46.5" customHeight="1">
      <c r="A63" s="79">
        <v>1</v>
      </c>
      <c r="B63" s="82" t="s">
        <v>119</v>
      </c>
      <c r="C63" s="120" t="s">
        <v>120</v>
      </c>
      <c r="D63" s="79" t="s">
        <v>112</v>
      </c>
      <c r="E63" s="79">
        <v>2019</v>
      </c>
      <c r="F63" s="84" t="s">
        <v>67</v>
      </c>
      <c r="G63" s="79">
        <v>366</v>
      </c>
      <c r="H63" s="79">
        <v>366</v>
      </c>
      <c r="I63" s="97"/>
      <c r="J63" s="62">
        <v>366</v>
      </c>
      <c r="K63" s="68"/>
      <c r="L63" s="68"/>
      <c r="M63" s="63" t="s">
        <v>8</v>
      </c>
      <c r="N63" s="64" t="s">
        <v>66</v>
      </c>
    </row>
    <row r="64" spans="1:14" s="5" customFormat="1" ht="46.5" customHeight="1">
      <c r="A64" s="79">
        <v>2</v>
      </c>
      <c r="B64" s="82" t="s">
        <v>121</v>
      </c>
      <c r="C64" s="120" t="s">
        <v>346</v>
      </c>
      <c r="D64" s="79" t="s">
        <v>112</v>
      </c>
      <c r="E64" s="79">
        <v>2019</v>
      </c>
      <c r="F64" s="84" t="s">
        <v>67</v>
      </c>
      <c r="G64" s="79">
        <v>345</v>
      </c>
      <c r="H64" s="79">
        <v>345</v>
      </c>
      <c r="I64" s="97"/>
      <c r="J64" s="62">
        <v>345</v>
      </c>
      <c r="K64" s="68"/>
      <c r="L64" s="68"/>
      <c r="M64" s="63" t="s">
        <v>8</v>
      </c>
      <c r="N64" s="64" t="s">
        <v>66</v>
      </c>
    </row>
    <row r="65" spans="1:14" s="5" customFormat="1" ht="46.5" customHeight="1">
      <c r="A65" s="79">
        <v>3</v>
      </c>
      <c r="B65" s="82" t="s">
        <v>122</v>
      </c>
      <c r="C65" s="120" t="s">
        <v>347</v>
      </c>
      <c r="D65" s="79" t="s">
        <v>112</v>
      </c>
      <c r="E65" s="79">
        <v>2019</v>
      </c>
      <c r="F65" s="84" t="s">
        <v>67</v>
      </c>
      <c r="G65" s="141">
        <v>345</v>
      </c>
      <c r="H65" s="141">
        <v>345</v>
      </c>
      <c r="I65" s="97"/>
      <c r="J65" s="141">
        <v>345</v>
      </c>
      <c r="K65" s="68"/>
      <c r="L65" s="68"/>
      <c r="M65" s="63" t="s">
        <v>8</v>
      </c>
      <c r="N65" s="64" t="s">
        <v>66</v>
      </c>
    </row>
    <row r="66" spans="1:14" s="5" customFormat="1" ht="46.5" customHeight="1">
      <c r="A66" s="79">
        <v>4</v>
      </c>
      <c r="B66" s="82" t="s">
        <v>123</v>
      </c>
      <c r="C66" s="120" t="s">
        <v>348</v>
      </c>
      <c r="D66" s="79" t="s">
        <v>112</v>
      </c>
      <c r="E66" s="79">
        <v>2019</v>
      </c>
      <c r="F66" s="84" t="s">
        <v>67</v>
      </c>
      <c r="G66" s="79">
        <v>237</v>
      </c>
      <c r="H66" s="79">
        <v>237</v>
      </c>
      <c r="I66" s="97"/>
      <c r="J66" s="62">
        <v>237</v>
      </c>
      <c r="K66" s="68"/>
      <c r="L66" s="68"/>
      <c r="M66" s="63" t="s">
        <v>8</v>
      </c>
      <c r="N66" s="64" t="s">
        <v>66</v>
      </c>
    </row>
    <row r="67" spans="1:14" s="5" customFormat="1" ht="46.5" customHeight="1">
      <c r="A67" s="79">
        <v>5</v>
      </c>
      <c r="B67" s="82" t="s">
        <v>124</v>
      </c>
      <c r="C67" s="120" t="s">
        <v>349</v>
      </c>
      <c r="D67" s="79" t="s">
        <v>112</v>
      </c>
      <c r="E67" s="79">
        <v>2019</v>
      </c>
      <c r="F67" s="84" t="s">
        <v>67</v>
      </c>
      <c r="G67" s="79">
        <v>517</v>
      </c>
      <c r="H67" s="79">
        <v>517</v>
      </c>
      <c r="I67" s="97"/>
      <c r="J67" s="62">
        <v>517</v>
      </c>
      <c r="K67" s="68"/>
      <c r="L67" s="68"/>
      <c r="M67" s="63" t="s">
        <v>8</v>
      </c>
      <c r="N67" s="64" t="s">
        <v>66</v>
      </c>
    </row>
    <row r="68" spans="1:14" s="5" customFormat="1" ht="46.5" customHeight="1">
      <c r="A68" s="79">
        <v>6</v>
      </c>
      <c r="B68" s="82" t="s">
        <v>125</v>
      </c>
      <c r="C68" s="120" t="s">
        <v>350</v>
      </c>
      <c r="D68" s="79" t="s">
        <v>112</v>
      </c>
      <c r="E68" s="79">
        <v>2019</v>
      </c>
      <c r="F68" s="84" t="s">
        <v>67</v>
      </c>
      <c r="G68" s="79">
        <v>302</v>
      </c>
      <c r="H68" s="79">
        <v>302</v>
      </c>
      <c r="I68" s="97"/>
      <c r="J68" s="62">
        <v>302</v>
      </c>
      <c r="K68" s="68"/>
      <c r="L68" s="68"/>
      <c r="M68" s="63" t="s">
        <v>8</v>
      </c>
      <c r="N68" s="64" t="s">
        <v>66</v>
      </c>
    </row>
    <row r="69" spans="1:14" s="5" customFormat="1" ht="46.5" customHeight="1">
      <c r="A69" s="26">
        <v>7</v>
      </c>
      <c r="B69" s="82" t="s">
        <v>126</v>
      </c>
      <c r="C69" s="120" t="s">
        <v>351</v>
      </c>
      <c r="D69" s="79" t="s">
        <v>112</v>
      </c>
      <c r="E69" s="79">
        <v>2019</v>
      </c>
      <c r="F69" s="84" t="s">
        <v>67</v>
      </c>
      <c r="G69" s="79">
        <v>323</v>
      </c>
      <c r="H69" s="79">
        <v>323</v>
      </c>
      <c r="I69" s="97"/>
      <c r="J69" s="62">
        <v>323</v>
      </c>
      <c r="K69" s="68"/>
      <c r="L69" s="68"/>
      <c r="M69" s="63" t="s">
        <v>8</v>
      </c>
      <c r="N69" s="64" t="s">
        <v>66</v>
      </c>
    </row>
    <row r="70" spans="1:14" s="5" customFormat="1" ht="46.5" customHeight="1">
      <c r="A70" s="79">
        <v>8</v>
      </c>
      <c r="B70" s="82" t="s">
        <v>127</v>
      </c>
      <c r="C70" s="120" t="s">
        <v>352</v>
      </c>
      <c r="D70" s="79" t="s">
        <v>112</v>
      </c>
      <c r="E70" s="79">
        <v>2019</v>
      </c>
      <c r="F70" s="84" t="s">
        <v>67</v>
      </c>
      <c r="G70" s="79">
        <v>315</v>
      </c>
      <c r="H70" s="79">
        <v>315</v>
      </c>
      <c r="I70" s="97"/>
      <c r="J70" s="62">
        <v>315</v>
      </c>
      <c r="K70" s="68"/>
      <c r="L70" s="68"/>
      <c r="M70" s="63" t="s">
        <v>8</v>
      </c>
      <c r="N70" s="64" t="s">
        <v>66</v>
      </c>
    </row>
    <row r="71" spans="1:14" s="5" customFormat="1" ht="46.5" customHeight="1">
      <c r="A71" s="26">
        <v>9</v>
      </c>
      <c r="B71" s="82" t="s">
        <v>128</v>
      </c>
      <c r="C71" s="120" t="s">
        <v>353</v>
      </c>
      <c r="D71" s="79" t="s">
        <v>112</v>
      </c>
      <c r="E71" s="79">
        <v>2019</v>
      </c>
      <c r="F71" s="84" t="s">
        <v>67</v>
      </c>
      <c r="G71" s="79">
        <v>1324</v>
      </c>
      <c r="H71" s="79">
        <v>1324</v>
      </c>
      <c r="I71" s="97"/>
      <c r="J71" s="62">
        <v>1324</v>
      </c>
      <c r="K71" s="68"/>
      <c r="L71" s="68"/>
      <c r="M71" s="63" t="s">
        <v>8</v>
      </c>
      <c r="N71" s="64" t="s">
        <v>66</v>
      </c>
    </row>
    <row r="72" spans="1:14" s="5" customFormat="1" ht="46.5" customHeight="1">
      <c r="A72" s="79">
        <v>10</v>
      </c>
      <c r="B72" s="82" t="s">
        <v>129</v>
      </c>
      <c r="C72" s="120" t="s">
        <v>354</v>
      </c>
      <c r="D72" s="79" t="s">
        <v>112</v>
      </c>
      <c r="E72" s="79">
        <v>2019</v>
      </c>
      <c r="F72" s="84" t="s">
        <v>67</v>
      </c>
      <c r="G72" s="79">
        <v>162</v>
      </c>
      <c r="H72" s="79">
        <v>162</v>
      </c>
      <c r="I72" s="97"/>
      <c r="J72" s="62">
        <v>162</v>
      </c>
      <c r="K72" s="68"/>
      <c r="L72" s="68"/>
      <c r="M72" s="63" t="s">
        <v>8</v>
      </c>
      <c r="N72" s="64" t="s">
        <v>66</v>
      </c>
    </row>
    <row r="73" spans="1:14" s="5" customFormat="1" ht="46.5" customHeight="1">
      <c r="A73" s="26">
        <v>11</v>
      </c>
      <c r="B73" s="82" t="s">
        <v>130</v>
      </c>
      <c r="C73" s="120" t="s">
        <v>355</v>
      </c>
      <c r="D73" s="79" t="s">
        <v>112</v>
      </c>
      <c r="E73" s="79">
        <v>2019</v>
      </c>
      <c r="F73" s="84" t="s">
        <v>67</v>
      </c>
      <c r="G73" s="79">
        <v>345</v>
      </c>
      <c r="H73" s="79">
        <v>345</v>
      </c>
      <c r="I73" s="97"/>
      <c r="J73" s="62">
        <v>345</v>
      </c>
      <c r="K73" s="68"/>
      <c r="L73" s="68"/>
      <c r="M73" s="63" t="s">
        <v>8</v>
      </c>
      <c r="N73" s="64" t="s">
        <v>66</v>
      </c>
    </row>
    <row r="74" spans="1:14" s="5" customFormat="1" ht="46.5" customHeight="1">
      <c r="A74" s="82" t="s">
        <v>131</v>
      </c>
      <c r="B74" s="82" t="s">
        <v>18</v>
      </c>
      <c r="C74" s="32" t="s">
        <v>132</v>
      </c>
      <c r="D74" s="35" t="s">
        <v>48</v>
      </c>
      <c r="E74" s="79">
        <v>2019</v>
      </c>
      <c r="F74" s="84" t="s">
        <v>67</v>
      </c>
      <c r="G74" s="34">
        <v>4000</v>
      </c>
      <c r="H74" s="83">
        <v>4000</v>
      </c>
      <c r="I74" s="34"/>
      <c r="J74" s="34"/>
      <c r="K74" s="25"/>
      <c r="L74" s="23">
        <v>4000</v>
      </c>
      <c r="M74" s="33" t="s">
        <v>76</v>
      </c>
      <c r="N74" s="33" t="s">
        <v>77</v>
      </c>
    </row>
    <row r="75" spans="1:14" s="5" customFormat="1" ht="46.5" customHeight="1">
      <c r="A75" s="182" t="s">
        <v>64</v>
      </c>
      <c r="B75" s="183"/>
      <c r="C75" s="183"/>
      <c r="D75" s="183"/>
      <c r="E75" s="183"/>
      <c r="F75" s="184"/>
      <c r="G75" s="144">
        <f t="shared" ref="G75:L75" si="2">SUM(G54:G74)</f>
        <v>11305</v>
      </c>
      <c r="H75" s="144">
        <f t="shared" si="2"/>
        <v>11305</v>
      </c>
      <c r="I75" s="23">
        <f t="shared" si="2"/>
        <v>835</v>
      </c>
      <c r="J75" s="23">
        <f t="shared" si="2"/>
        <v>6470</v>
      </c>
      <c r="K75" s="23"/>
      <c r="L75" s="22">
        <f t="shared" si="2"/>
        <v>4000</v>
      </c>
      <c r="M75" s="22"/>
      <c r="N75" s="31"/>
    </row>
    <row r="76" spans="1:14" s="5" customFormat="1" ht="45" customHeight="1">
      <c r="A76" s="16" t="s">
        <v>19</v>
      </c>
      <c r="B76" s="16" t="s">
        <v>78</v>
      </c>
      <c r="C76" s="182"/>
      <c r="D76" s="183"/>
      <c r="E76" s="183"/>
      <c r="F76" s="183"/>
      <c r="G76" s="183"/>
      <c r="H76" s="183"/>
      <c r="I76" s="183"/>
      <c r="J76" s="183"/>
      <c r="K76" s="183"/>
      <c r="L76" s="183"/>
      <c r="M76" s="183"/>
      <c r="N76" s="184"/>
    </row>
    <row r="77" spans="1:14" s="5" customFormat="1" ht="41.25" customHeight="1">
      <c r="A77" s="75" t="s">
        <v>39</v>
      </c>
      <c r="B77" s="79" t="s">
        <v>79</v>
      </c>
      <c r="C77" s="36" t="s">
        <v>190</v>
      </c>
      <c r="D77" s="37" t="s">
        <v>48</v>
      </c>
      <c r="E77" s="33">
        <v>2019</v>
      </c>
      <c r="F77" s="20" t="s">
        <v>67</v>
      </c>
      <c r="G77" s="20">
        <v>840</v>
      </c>
      <c r="H77" s="75">
        <v>840</v>
      </c>
      <c r="I77" s="37"/>
      <c r="J77" s="75">
        <v>840</v>
      </c>
      <c r="K77" s="37"/>
      <c r="L77" s="37"/>
      <c r="M77" s="37" t="s">
        <v>21</v>
      </c>
      <c r="N77" s="22" t="s">
        <v>66</v>
      </c>
    </row>
    <row r="78" spans="1:14" s="5" customFormat="1" ht="41.25" customHeight="1">
      <c r="A78" s="75" t="s">
        <v>182</v>
      </c>
      <c r="B78" s="79" t="s">
        <v>186</v>
      </c>
      <c r="C78" s="36" t="s">
        <v>191</v>
      </c>
      <c r="D78" s="37" t="s">
        <v>178</v>
      </c>
      <c r="E78" s="77">
        <v>2019</v>
      </c>
      <c r="F78" s="75" t="s">
        <v>193</v>
      </c>
      <c r="G78" s="75">
        <v>450</v>
      </c>
      <c r="H78" s="75">
        <v>450</v>
      </c>
      <c r="I78" s="37"/>
      <c r="J78" s="75">
        <v>450</v>
      </c>
      <c r="K78" s="37"/>
      <c r="L78" s="37"/>
      <c r="M78" s="37" t="s">
        <v>21</v>
      </c>
      <c r="N78" s="76" t="s">
        <v>66</v>
      </c>
    </row>
    <row r="79" spans="1:14" s="5" customFormat="1" ht="41.25" customHeight="1">
      <c r="A79" s="79" t="s">
        <v>115</v>
      </c>
      <c r="B79" s="79" t="s">
        <v>235</v>
      </c>
      <c r="C79" s="36" t="s">
        <v>237</v>
      </c>
      <c r="D79" s="37" t="s">
        <v>236</v>
      </c>
      <c r="E79" s="84">
        <v>2019</v>
      </c>
      <c r="F79" s="79" t="s">
        <v>238</v>
      </c>
      <c r="G79" s="79">
        <v>75</v>
      </c>
      <c r="H79" s="79">
        <v>75</v>
      </c>
      <c r="I79" s="37"/>
      <c r="J79" s="79">
        <v>75</v>
      </c>
      <c r="K79" s="37"/>
      <c r="L79" s="37"/>
      <c r="M79" s="37" t="s">
        <v>21</v>
      </c>
      <c r="N79" s="83" t="s">
        <v>66</v>
      </c>
    </row>
    <row r="80" spans="1:14" s="5" customFormat="1" ht="41.25" customHeight="1">
      <c r="A80" s="79" t="s">
        <v>131</v>
      </c>
      <c r="B80" s="125" t="s">
        <v>234</v>
      </c>
      <c r="C80" s="36" t="s">
        <v>194</v>
      </c>
      <c r="D80" s="37" t="s">
        <v>178</v>
      </c>
      <c r="E80" s="77">
        <v>2019</v>
      </c>
      <c r="F80" s="75" t="s">
        <v>193</v>
      </c>
      <c r="G80" s="75">
        <v>300</v>
      </c>
      <c r="H80" s="75">
        <v>300</v>
      </c>
      <c r="I80" s="37"/>
      <c r="J80" s="75">
        <v>300</v>
      </c>
      <c r="K80" s="37"/>
      <c r="L80" s="37"/>
      <c r="M80" s="37" t="s">
        <v>21</v>
      </c>
      <c r="N80" s="76" t="s">
        <v>66</v>
      </c>
    </row>
    <row r="81" spans="1:249" s="5" customFormat="1" ht="41.25" customHeight="1">
      <c r="A81" s="125" t="s">
        <v>230</v>
      </c>
      <c r="B81" s="125" t="s">
        <v>362</v>
      </c>
      <c r="C81" s="36" t="s">
        <v>364</v>
      </c>
      <c r="D81" s="37" t="s">
        <v>363</v>
      </c>
      <c r="E81" s="127">
        <v>2019</v>
      </c>
      <c r="F81" s="125" t="s">
        <v>365</v>
      </c>
      <c r="G81" s="125">
        <v>1860</v>
      </c>
      <c r="H81" s="125">
        <v>900</v>
      </c>
      <c r="I81" s="37"/>
      <c r="J81" s="125">
        <v>900</v>
      </c>
      <c r="K81" s="37"/>
      <c r="L81" s="37"/>
      <c r="M81" s="37" t="s">
        <v>21</v>
      </c>
      <c r="N81" s="126" t="s">
        <v>66</v>
      </c>
    </row>
    <row r="82" spans="1:249" s="5" customFormat="1" ht="41.25" customHeight="1">
      <c r="A82" s="125" t="s">
        <v>183</v>
      </c>
      <c r="B82" s="79" t="s">
        <v>189</v>
      </c>
      <c r="C82" s="36" t="s">
        <v>195</v>
      </c>
      <c r="D82" s="37" t="s">
        <v>187</v>
      </c>
      <c r="E82" s="77">
        <v>2019</v>
      </c>
      <c r="F82" s="75" t="s">
        <v>193</v>
      </c>
      <c r="G82" s="75">
        <v>90</v>
      </c>
      <c r="H82" s="75">
        <v>90</v>
      </c>
      <c r="I82" s="37"/>
      <c r="J82" s="75">
        <v>90</v>
      </c>
      <c r="K82" s="37"/>
      <c r="L82" s="37"/>
      <c r="M82" s="37" t="s">
        <v>21</v>
      </c>
      <c r="N82" s="76" t="s">
        <v>66</v>
      </c>
    </row>
    <row r="83" spans="1:249" s="5" customFormat="1" ht="41.25" customHeight="1">
      <c r="A83" s="125" t="s">
        <v>184</v>
      </c>
      <c r="B83" s="79" t="s">
        <v>192</v>
      </c>
      <c r="C83" s="36" t="s">
        <v>196</v>
      </c>
      <c r="D83" s="37" t="s">
        <v>188</v>
      </c>
      <c r="E83" s="77">
        <v>2019</v>
      </c>
      <c r="F83" s="20" t="s">
        <v>67</v>
      </c>
      <c r="G83" s="20">
        <v>1010</v>
      </c>
      <c r="H83" s="75">
        <v>1010</v>
      </c>
      <c r="I83" s="37"/>
      <c r="J83" s="75">
        <v>1010</v>
      </c>
      <c r="K83" s="37"/>
      <c r="L83" s="37"/>
      <c r="M83" s="37" t="s">
        <v>21</v>
      </c>
      <c r="N83" s="22" t="s">
        <v>66</v>
      </c>
    </row>
    <row r="84" spans="1:249" s="6" customFormat="1" ht="47.25" customHeight="1">
      <c r="A84" s="182" t="s">
        <v>64</v>
      </c>
      <c r="B84" s="183"/>
      <c r="C84" s="183"/>
      <c r="D84" s="183"/>
      <c r="E84" s="183"/>
      <c r="F84" s="184"/>
      <c r="G84" s="20">
        <f>SUM(G77:G83)</f>
        <v>4625</v>
      </c>
      <c r="H84" s="20">
        <f>SUM(H77:H83)</f>
        <v>3665</v>
      </c>
      <c r="I84" s="129"/>
      <c r="J84" s="20">
        <f>SUM(J77:J83)</f>
        <v>3665</v>
      </c>
      <c r="K84" s="129"/>
      <c r="L84" s="129"/>
      <c r="M84" s="22"/>
      <c r="N84" s="31"/>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row>
    <row r="85" spans="1:249" s="6" customFormat="1" ht="48.75" customHeight="1">
      <c r="A85" s="16" t="s">
        <v>22</v>
      </c>
      <c r="B85" s="16" t="s">
        <v>239</v>
      </c>
      <c r="C85" s="188"/>
      <c r="D85" s="189"/>
      <c r="E85" s="189"/>
      <c r="F85" s="189"/>
      <c r="G85" s="189"/>
      <c r="H85" s="189"/>
      <c r="I85" s="189"/>
      <c r="J85" s="189"/>
      <c r="K85" s="189"/>
      <c r="L85" s="189"/>
      <c r="M85" s="189"/>
      <c r="N85" s="190"/>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row>
    <row r="86" spans="1:249" s="6" customFormat="1" ht="47.25" customHeight="1">
      <c r="A86" s="26" t="s">
        <v>39</v>
      </c>
      <c r="B86" s="78" t="s">
        <v>24</v>
      </c>
      <c r="C86" s="158"/>
      <c r="D86" s="159"/>
      <c r="E86" s="159"/>
      <c r="F86" s="159"/>
      <c r="G86" s="159"/>
      <c r="H86" s="159"/>
      <c r="I86" s="159"/>
      <c r="J86" s="159"/>
      <c r="K86" s="159"/>
      <c r="L86" s="159"/>
      <c r="M86" s="159"/>
      <c r="N86" s="160"/>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row>
    <row r="87" spans="1:249" s="6" customFormat="1" ht="48" customHeight="1">
      <c r="A87" s="79">
        <v>1</v>
      </c>
      <c r="B87" s="99" t="s">
        <v>80</v>
      </c>
      <c r="C87" s="100" t="s">
        <v>81</v>
      </c>
      <c r="D87" s="37" t="s">
        <v>136</v>
      </c>
      <c r="E87" s="83" t="s">
        <v>137</v>
      </c>
      <c r="F87" s="79" t="s">
        <v>138</v>
      </c>
      <c r="G87" s="79">
        <v>7750</v>
      </c>
      <c r="H87" s="37">
        <v>1000</v>
      </c>
      <c r="I87" s="37"/>
      <c r="J87" s="37">
        <v>1000</v>
      </c>
      <c r="K87" s="79"/>
      <c r="L87" s="37"/>
      <c r="M87" s="83" t="s">
        <v>23</v>
      </c>
      <c r="N87" s="119" t="s">
        <v>344</v>
      </c>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row>
    <row r="88" spans="1:249" s="6" customFormat="1" ht="45.75" customHeight="1">
      <c r="A88" s="79">
        <v>2</v>
      </c>
      <c r="B88" s="99" t="s">
        <v>83</v>
      </c>
      <c r="C88" s="100" t="s">
        <v>84</v>
      </c>
      <c r="D88" s="37" t="s">
        <v>136</v>
      </c>
      <c r="E88" s="83" t="s">
        <v>137</v>
      </c>
      <c r="F88" s="79" t="s">
        <v>85</v>
      </c>
      <c r="G88" s="79">
        <v>20900</v>
      </c>
      <c r="H88" s="37">
        <v>5000</v>
      </c>
      <c r="I88" s="37">
        <v>2000</v>
      </c>
      <c r="J88" s="37">
        <v>3000</v>
      </c>
      <c r="K88" s="79"/>
      <c r="L88" s="37"/>
      <c r="M88" s="83" t="s">
        <v>23</v>
      </c>
      <c r="N88" s="83" t="s">
        <v>139</v>
      </c>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c r="IL88" s="43"/>
      <c r="IM88" s="43"/>
      <c r="IN88" s="43"/>
      <c r="IO88" s="43"/>
    </row>
    <row r="89" spans="1:249" s="6" customFormat="1" ht="43.5" customHeight="1">
      <c r="A89" s="79">
        <v>3</v>
      </c>
      <c r="B89" s="99" t="s">
        <v>86</v>
      </c>
      <c r="C89" s="101" t="s">
        <v>87</v>
      </c>
      <c r="D89" s="37" t="s">
        <v>136</v>
      </c>
      <c r="E89" s="83" t="s">
        <v>137</v>
      </c>
      <c r="F89" s="79" t="s">
        <v>140</v>
      </c>
      <c r="G89" s="79">
        <v>1300</v>
      </c>
      <c r="H89" s="37">
        <v>500</v>
      </c>
      <c r="I89" s="37"/>
      <c r="J89" s="37">
        <v>500</v>
      </c>
      <c r="K89" s="79"/>
      <c r="L89" s="37"/>
      <c r="M89" s="83" t="s">
        <v>23</v>
      </c>
      <c r="N89" s="83" t="s">
        <v>88</v>
      </c>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c r="IL89" s="43"/>
      <c r="IM89" s="43"/>
      <c r="IN89" s="43"/>
      <c r="IO89" s="43"/>
    </row>
    <row r="90" spans="1:249" s="6" customFormat="1" ht="45.75" customHeight="1">
      <c r="A90" s="79">
        <v>4</v>
      </c>
      <c r="B90" s="99" t="s">
        <v>89</v>
      </c>
      <c r="C90" s="100" t="s">
        <v>90</v>
      </c>
      <c r="D90" s="37" t="s">
        <v>136</v>
      </c>
      <c r="E90" s="83" t="s">
        <v>141</v>
      </c>
      <c r="F90" s="79" t="s">
        <v>138</v>
      </c>
      <c r="G90" s="79">
        <v>4300</v>
      </c>
      <c r="H90" s="79">
        <v>1200</v>
      </c>
      <c r="I90" s="79"/>
      <c r="J90" s="79">
        <v>1200</v>
      </c>
      <c r="K90" s="79"/>
      <c r="L90" s="79"/>
      <c r="M90" s="83" t="s">
        <v>23</v>
      </c>
      <c r="N90" s="83" t="s">
        <v>88</v>
      </c>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row>
    <row r="91" spans="1:249" s="6" customFormat="1" ht="45.75" customHeight="1">
      <c r="A91" s="79">
        <v>5</v>
      </c>
      <c r="B91" s="99" t="s">
        <v>91</v>
      </c>
      <c r="C91" s="100" t="s">
        <v>92</v>
      </c>
      <c r="D91" s="37" t="s">
        <v>136</v>
      </c>
      <c r="E91" s="83" t="s">
        <v>137</v>
      </c>
      <c r="F91" s="79" t="s">
        <v>138</v>
      </c>
      <c r="G91" s="79">
        <v>4800</v>
      </c>
      <c r="H91" s="37">
        <v>1200</v>
      </c>
      <c r="I91" s="37"/>
      <c r="J91" s="37">
        <v>1200</v>
      </c>
      <c r="K91" s="79"/>
      <c r="L91" s="37"/>
      <c r="M91" s="83" t="s">
        <v>23</v>
      </c>
      <c r="N91" s="83" t="s">
        <v>88</v>
      </c>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row>
    <row r="92" spans="1:249" s="6" customFormat="1" ht="50.25" customHeight="1">
      <c r="A92" s="79">
        <v>6</v>
      </c>
      <c r="B92" s="99" t="s">
        <v>142</v>
      </c>
      <c r="C92" s="100" t="s">
        <v>143</v>
      </c>
      <c r="D92" s="37" t="s">
        <v>136</v>
      </c>
      <c r="E92" s="83" t="s">
        <v>137</v>
      </c>
      <c r="F92" s="79" t="s">
        <v>138</v>
      </c>
      <c r="G92" s="79">
        <v>5600</v>
      </c>
      <c r="H92" s="37">
        <v>500</v>
      </c>
      <c r="I92" s="37"/>
      <c r="J92" s="37">
        <v>500</v>
      </c>
      <c r="K92" s="79"/>
      <c r="L92" s="37"/>
      <c r="M92" s="83" t="s">
        <v>23</v>
      </c>
      <c r="N92" s="83" t="s">
        <v>88</v>
      </c>
    </row>
    <row r="93" spans="1:249" s="5" customFormat="1" ht="50.25" customHeight="1">
      <c r="A93" s="79">
        <v>7</v>
      </c>
      <c r="B93" s="102" t="s">
        <v>93</v>
      </c>
      <c r="C93" s="100" t="s">
        <v>94</v>
      </c>
      <c r="D93" s="37" t="s">
        <v>136</v>
      </c>
      <c r="E93" s="83" t="s">
        <v>49</v>
      </c>
      <c r="F93" s="79" t="s">
        <v>82</v>
      </c>
      <c r="G93" s="79">
        <v>2800</v>
      </c>
      <c r="H93" s="37">
        <v>400</v>
      </c>
      <c r="I93" s="37"/>
      <c r="J93" s="37">
        <v>400</v>
      </c>
      <c r="K93" s="79"/>
      <c r="L93" s="37"/>
      <c r="M93" s="83" t="s">
        <v>23</v>
      </c>
      <c r="N93" s="119" t="s">
        <v>344</v>
      </c>
    </row>
    <row r="94" spans="1:249" s="5" customFormat="1" ht="50.25" customHeight="1">
      <c r="A94" s="79">
        <v>8</v>
      </c>
      <c r="B94" s="102" t="s">
        <v>144</v>
      </c>
      <c r="C94" s="100" t="s">
        <v>135</v>
      </c>
      <c r="D94" s="37" t="s">
        <v>136</v>
      </c>
      <c r="E94" s="83" t="s">
        <v>145</v>
      </c>
      <c r="F94" s="79" t="s">
        <v>82</v>
      </c>
      <c r="G94" s="79">
        <v>1800</v>
      </c>
      <c r="H94" s="37">
        <v>200</v>
      </c>
      <c r="I94" s="37"/>
      <c r="J94" s="37">
        <v>200</v>
      </c>
      <c r="K94" s="79"/>
      <c r="L94" s="37"/>
      <c r="M94" s="83" t="s">
        <v>23</v>
      </c>
      <c r="N94" s="119" t="s">
        <v>344</v>
      </c>
    </row>
    <row r="95" spans="1:249" s="5" customFormat="1" ht="54.75" customHeight="1">
      <c r="A95" s="26" t="s">
        <v>50</v>
      </c>
      <c r="B95" s="78" t="s">
        <v>240</v>
      </c>
      <c r="C95" s="155"/>
      <c r="D95" s="156"/>
      <c r="E95" s="156"/>
      <c r="F95" s="156"/>
      <c r="G95" s="156"/>
      <c r="H95" s="156"/>
      <c r="I95" s="156"/>
      <c r="J95" s="156"/>
      <c r="K95" s="156"/>
      <c r="L95" s="156"/>
      <c r="M95" s="156"/>
      <c r="N95" s="157"/>
    </row>
    <row r="96" spans="1:249" s="5" customFormat="1" ht="104.25" customHeight="1">
      <c r="A96" s="79">
        <v>1</v>
      </c>
      <c r="B96" s="79" t="s">
        <v>95</v>
      </c>
      <c r="C96" s="100" t="s">
        <v>146</v>
      </c>
      <c r="D96" s="79" t="s">
        <v>48</v>
      </c>
      <c r="E96" s="83" t="s">
        <v>148</v>
      </c>
      <c r="F96" s="83" t="s">
        <v>147</v>
      </c>
      <c r="G96" s="34">
        <v>49629</v>
      </c>
      <c r="H96" s="14">
        <v>20000</v>
      </c>
      <c r="I96" s="25"/>
      <c r="J96" s="14"/>
      <c r="K96" s="14">
        <v>20000</v>
      </c>
      <c r="L96" s="79"/>
      <c r="M96" s="83" t="s">
        <v>149</v>
      </c>
      <c r="N96" s="128" t="s">
        <v>369</v>
      </c>
    </row>
    <row r="97" spans="1:14" s="5" customFormat="1" ht="51" customHeight="1">
      <c r="A97" s="79">
        <v>2</v>
      </c>
      <c r="B97" s="118" t="s">
        <v>356</v>
      </c>
      <c r="C97" s="122" t="s">
        <v>357</v>
      </c>
      <c r="D97" s="79" t="s">
        <v>112</v>
      </c>
      <c r="E97" s="83">
        <v>2019</v>
      </c>
      <c r="F97" s="83" t="s">
        <v>67</v>
      </c>
      <c r="G97" s="34">
        <v>300</v>
      </c>
      <c r="H97" s="14">
        <v>300</v>
      </c>
      <c r="I97" s="14">
        <v>300</v>
      </c>
      <c r="J97" s="14"/>
      <c r="K97" s="14"/>
      <c r="L97" s="79"/>
      <c r="M97" s="83" t="s">
        <v>149</v>
      </c>
      <c r="N97" s="119" t="s">
        <v>343</v>
      </c>
    </row>
    <row r="98" spans="1:14" s="5" customFormat="1" ht="72.75" customHeight="1">
      <c r="A98" s="79">
        <v>3</v>
      </c>
      <c r="B98" s="79" t="s">
        <v>96</v>
      </c>
      <c r="C98" s="120" t="s">
        <v>342</v>
      </c>
      <c r="D98" s="118" t="s">
        <v>340</v>
      </c>
      <c r="E98" s="119" t="s">
        <v>341</v>
      </c>
      <c r="F98" s="83"/>
      <c r="G98" s="23">
        <v>32437.67</v>
      </c>
      <c r="H98" s="14"/>
      <c r="I98" s="25"/>
      <c r="J98" s="23"/>
      <c r="K98" s="23"/>
      <c r="L98" s="25"/>
      <c r="M98" s="83" t="s">
        <v>150</v>
      </c>
      <c r="N98" s="128" t="s">
        <v>368</v>
      </c>
    </row>
    <row r="99" spans="1:14" s="5" customFormat="1" ht="47.25" customHeight="1">
      <c r="A99" s="182" t="s">
        <v>64</v>
      </c>
      <c r="B99" s="183"/>
      <c r="C99" s="183"/>
      <c r="D99" s="183"/>
      <c r="E99" s="183"/>
      <c r="F99" s="184"/>
      <c r="G99" s="23">
        <f>SUM(G86:G98)</f>
        <v>131616.66999999998</v>
      </c>
      <c r="H99" s="14">
        <f>SUM(H86:H98)</f>
        <v>30300</v>
      </c>
      <c r="I99" s="14">
        <f t="shared" ref="I99:K99" si="3">SUM(I86:I98)</f>
        <v>2300</v>
      </c>
      <c r="J99" s="14">
        <f t="shared" si="3"/>
        <v>8000</v>
      </c>
      <c r="K99" s="14">
        <f t="shared" si="3"/>
        <v>20000</v>
      </c>
      <c r="L99" s="14"/>
      <c r="M99" s="22"/>
      <c r="N99" s="31"/>
    </row>
    <row r="100" spans="1:14" s="5" customFormat="1" ht="51" customHeight="1">
      <c r="A100" s="16" t="s">
        <v>215</v>
      </c>
      <c r="B100" s="16" t="s">
        <v>26</v>
      </c>
      <c r="C100" s="188"/>
      <c r="D100" s="189"/>
      <c r="E100" s="189"/>
      <c r="F100" s="189"/>
      <c r="G100" s="189"/>
      <c r="H100" s="189"/>
      <c r="I100" s="189"/>
      <c r="J100" s="189"/>
      <c r="K100" s="189"/>
      <c r="L100" s="189"/>
      <c r="M100" s="189"/>
      <c r="N100" s="190"/>
    </row>
    <row r="101" spans="1:14" s="5" customFormat="1" ht="50.25" customHeight="1">
      <c r="A101" s="79" t="s">
        <v>246</v>
      </c>
      <c r="B101" s="79" t="s">
        <v>241</v>
      </c>
      <c r="C101" s="81" t="s">
        <v>242</v>
      </c>
      <c r="D101" s="20" t="s">
        <v>48</v>
      </c>
      <c r="E101" s="20">
        <v>2019</v>
      </c>
      <c r="F101" s="20" t="s">
        <v>67</v>
      </c>
      <c r="G101" s="20">
        <v>362</v>
      </c>
      <c r="H101" s="20">
        <v>362</v>
      </c>
      <c r="I101" s="20"/>
      <c r="J101" s="20">
        <v>362</v>
      </c>
      <c r="K101" s="20"/>
      <c r="L101" s="20"/>
      <c r="M101" s="20" t="s">
        <v>21</v>
      </c>
      <c r="N101" s="20" t="s">
        <v>98</v>
      </c>
    </row>
    <row r="102" spans="1:14" ht="50.25" customHeight="1">
      <c r="A102" s="79" t="s">
        <v>247</v>
      </c>
      <c r="B102" s="79" t="s">
        <v>243</v>
      </c>
      <c r="C102" s="81" t="s">
        <v>244</v>
      </c>
      <c r="D102" s="20" t="s">
        <v>48</v>
      </c>
      <c r="E102" s="79">
        <v>2019</v>
      </c>
      <c r="F102" s="20" t="s">
        <v>67</v>
      </c>
      <c r="G102" s="20">
        <v>80</v>
      </c>
      <c r="H102" s="20">
        <v>80</v>
      </c>
      <c r="I102" s="20"/>
      <c r="J102" s="20">
        <v>80</v>
      </c>
      <c r="K102" s="20"/>
      <c r="L102" s="20"/>
      <c r="M102" s="20" t="s">
        <v>21</v>
      </c>
      <c r="N102" s="79" t="s">
        <v>98</v>
      </c>
    </row>
    <row r="103" spans="1:14" ht="50.25" customHeight="1">
      <c r="A103" s="135" t="s">
        <v>115</v>
      </c>
      <c r="B103" s="135" t="s">
        <v>406</v>
      </c>
      <c r="C103" s="136" t="s">
        <v>407</v>
      </c>
      <c r="D103" s="135" t="s">
        <v>48</v>
      </c>
      <c r="E103" s="135">
        <v>2019</v>
      </c>
      <c r="F103" s="135" t="s">
        <v>408</v>
      </c>
      <c r="G103" s="135">
        <v>600</v>
      </c>
      <c r="H103" s="135">
        <v>600</v>
      </c>
      <c r="I103" s="135"/>
      <c r="J103" s="135">
        <v>600</v>
      </c>
      <c r="K103" s="135"/>
      <c r="L103" s="135"/>
      <c r="M103" s="135" t="s">
        <v>21</v>
      </c>
      <c r="N103" s="135" t="s">
        <v>98</v>
      </c>
    </row>
    <row r="104" spans="1:14" ht="50.25" customHeight="1">
      <c r="A104" s="135" t="s">
        <v>131</v>
      </c>
      <c r="B104" s="79" t="s">
        <v>245</v>
      </c>
      <c r="C104" s="81" t="s">
        <v>249</v>
      </c>
      <c r="D104" s="20" t="s">
        <v>97</v>
      </c>
      <c r="E104" s="79">
        <v>2019</v>
      </c>
      <c r="F104" s="20" t="s">
        <v>67</v>
      </c>
      <c r="G104" s="20">
        <v>708</v>
      </c>
      <c r="H104" s="20">
        <v>708</v>
      </c>
      <c r="I104" s="20"/>
      <c r="J104" s="20">
        <v>708</v>
      </c>
      <c r="K104" s="20"/>
      <c r="L104" s="20"/>
      <c r="M104" s="20" t="s">
        <v>21</v>
      </c>
      <c r="N104" s="79" t="s">
        <v>98</v>
      </c>
    </row>
    <row r="105" spans="1:14" ht="50.25" customHeight="1">
      <c r="A105" s="135" t="s">
        <v>230</v>
      </c>
      <c r="B105" s="112" t="s">
        <v>325</v>
      </c>
      <c r="C105" s="81" t="s">
        <v>250</v>
      </c>
      <c r="D105" s="79" t="s">
        <v>248</v>
      </c>
      <c r="E105" s="79">
        <v>2019</v>
      </c>
      <c r="F105" s="20" t="s">
        <v>67</v>
      </c>
      <c r="G105" s="20">
        <v>906</v>
      </c>
      <c r="H105" s="20">
        <v>906</v>
      </c>
      <c r="I105" s="20"/>
      <c r="J105" s="20">
        <v>906</v>
      </c>
      <c r="K105" s="20"/>
      <c r="L105" s="20"/>
      <c r="M105" s="20" t="s">
        <v>21</v>
      </c>
      <c r="N105" s="79" t="s">
        <v>98</v>
      </c>
    </row>
    <row r="106" spans="1:14" ht="50.25" customHeight="1">
      <c r="A106" s="135" t="s">
        <v>183</v>
      </c>
      <c r="B106" s="79" t="s">
        <v>251</v>
      </c>
      <c r="C106" s="81" t="s">
        <v>252</v>
      </c>
      <c r="D106" s="79" t="s">
        <v>248</v>
      </c>
      <c r="E106" s="79">
        <v>2019</v>
      </c>
      <c r="F106" s="79" t="s">
        <v>238</v>
      </c>
      <c r="G106" s="79">
        <v>580</v>
      </c>
      <c r="H106" s="79">
        <v>580</v>
      </c>
      <c r="I106" s="79"/>
      <c r="J106" s="79">
        <v>580</v>
      </c>
      <c r="K106" s="79"/>
      <c r="L106" s="79"/>
      <c r="M106" s="79" t="s">
        <v>21</v>
      </c>
      <c r="N106" s="79" t="s">
        <v>66</v>
      </c>
    </row>
    <row r="107" spans="1:14" ht="50.25" customHeight="1">
      <c r="A107" s="135" t="s">
        <v>184</v>
      </c>
      <c r="B107" s="112" t="s">
        <v>326</v>
      </c>
      <c r="C107" s="124" t="s">
        <v>254</v>
      </c>
      <c r="D107" s="79" t="s">
        <v>253</v>
      </c>
      <c r="E107" s="79">
        <v>2019</v>
      </c>
      <c r="F107" s="129" t="s">
        <v>378</v>
      </c>
      <c r="G107" s="79">
        <v>500</v>
      </c>
      <c r="H107" s="79">
        <v>500</v>
      </c>
      <c r="I107" s="79"/>
      <c r="J107" s="79">
        <v>500</v>
      </c>
      <c r="K107" s="79"/>
      <c r="L107" s="79"/>
      <c r="M107" s="79" t="s">
        <v>21</v>
      </c>
      <c r="N107" s="79" t="s">
        <v>98</v>
      </c>
    </row>
    <row r="108" spans="1:14" ht="50.25" customHeight="1">
      <c r="A108" s="135" t="s">
        <v>231</v>
      </c>
      <c r="B108" s="116" t="s">
        <v>337</v>
      </c>
      <c r="C108" s="117" t="s">
        <v>338</v>
      </c>
      <c r="D108" s="116" t="s">
        <v>108</v>
      </c>
      <c r="E108" s="116">
        <v>2019</v>
      </c>
      <c r="F108" s="129" t="s">
        <v>377</v>
      </c>
      <c r="G108" s="116">
        <v>300</v>
      </c>
      <c r="H108" s="116">
        <v>300</v>
      </c>
      <c r="I108" s="116"/>
      <c r="J108" s="116">
        <v>300</v>
      </c>
      <c r="K108" s="116"/>
      <c r="L108" s="116"/>
      <c r="M108" s="116" t="s">
        <v>21</v>
      </c>
      <c r="N108" s="116" t="s">
        <v>98</v>
      </c>
    </row>
    <row r="109" spans="1:14" ht="50.25" customHeight="1">
      <c r="A109" s="135" t="s">
        <v>185</v>
      </c>
      <c r="B109" s="79" t="s">
        <v>256</v>
      </c>
      <c r="C109" s="81" t="s">
        <v>257</v>
      </c>
      <c r="D109" s="79" t="s">
        <v>253</v>
      </c>
      <c r="E109" s="79">
        <v>2019</v>
      </c>
      <c r="F109" s="79" t="s">
        <v>238</v>
      </c>
      <c r="G109" s="79">
        <v>20</v>
      </c>
      <c r="H109" s="79">
        <v>20</v>
      </c>
      <c r="I109" s="79"/>
      <c r="J109" s="79">
        <v>20</v>
      </c>
      <c r="K109" s="79"/>
      <c r="L109" s="79"/>
      <c r="M109" s="79" t="s">
        <v>21</v>
      </c>
      <c r="N109" s="79" t="s">
        <v>255</v>
      </c>
    </row>
    <row r="110" spans="1:14" ht="48.75" customHeight="1">
      <c r="A110" s="135" t="s">
        <v>232</v>
      </c>
      <c r="B110" s="79" t="s">
        <v>260</v>
      </c>
      <c r="C110" s="114" t="s">
        <v>259</v>
      </c>
      <c r="D110" s="79" t="s">
        <v>258</v>
      </c>
      <c r="E110" s="79">
        <v>2019</v>
      </c>
      <c r="F110" s="112"/>
      <c r="G110" s="79">
        <v>1467</v>
      </c>
      <c r="H110" s="79">
        <v>1467</v>
      </c>
      <c r="I110" s="79"/>
      <c r="J110" s="79">
        <v>1467</v>
      </c>
      <c r="K110" s="79"/>
      <c r="L110" s="79"/>
      <c r="M110" s="79" t="s">
        <v>21</v>
      </c>
      <c r="N110" s="79" t="s">
        <v>66</v>
      </c>
    </row>
    <row r="111" spans="1:14" ht="47.25" customHeight="1">
      <c r="A111" s="38" t="s">
        <v>264</v>
      </c>
      <c r="B111" s="112" t="s">
        <v>328</v>
      </c>
      <c r="C111" s="114" t="s">
        <v>330</v>
      </c>
      <c r="D111" s="112" t="s">
        <v>311</v>
      </c>
      <c r="E111" s="112">
        <v>2019</v>
      </c>
      <c r="F111" s="112" t="s">
        <v>329</v>
      </c>
      <c r="G111" s="112">
        <v>20000</v>
      </c>
      <c r="H111" s="112">
        <v>20000</v>
      </c>
      <c r="I111" s="112">
        <v>20000</v>
      </c>
      <c r="J111" s="112"/>
      <c r="K111" s="112"/>
      <c r="L111" s="112"/>
      <c r="M111" s="112" t="s">
        <v>327</v>
      </c>
      <c r="N111" s="112" t="s">
        <v>21</v>
      </c>
    </row>
    <row r="112" spans="1:14" ht="48.75" customHeight="1">
      <c r="A112" s="38" t="s">
        <v>335</v>
      </c>
      <c r="B112" s="112" t="s">
        <v>331</v>
      </c>
      <c r="C112" s="114" t="s">
        <v>332</v>
      </c>
      <c r="D112" s="112" t="s">
        <v>311</v>
      </c>
      <c r="E112" s="112">
        <v>2019</v>
      </c>
      <c r="F112" s="112" t="s">
        <v>329</v>
      </c>
      <c r="G112" s="112">
        <v>15756.26</v>
      </c>
      <c r="H112" s="112">
        <v>15756.26</v>
      </c>
      <c r="I112" s="112">
        <v>15756.26</v>
      </c>
      <c r="J112" s="112"/>
      <c r="K112" s="112"/>
      <c r="L112" s="112"/>
      <c r="M112" s="112" t="s">
        <v>327</v>
      </c>
      <c r="N112" s="112" t="s">
        <v>21</v>
      </c>
    </row>
    <row r="113" spans="1:14" ht="48.75" customHeight="1">
      <c r="A113" s="38" t="s">
        <v>336</v>
      </c>
      <c r="B113" s="112" t="s">
        <v>333</v>
      </c>
      <c r="C113" s="114" t="s">
        <v>334</v>
      </c>
      <c r="D113" s="112" t="s">
        <v>311</v>
      </c>
      <c r="E113" s="112">
        <v>2019</v>
      </c>
      <c r="F113" s="112" t="s">
        <v>329</v>
      </c>
      <c r="G113" s="112">
        <v>6461.7070000000003</v>
      </c>
      <c r="H113" s="112">
        <v>6461.7070000000003</v>
      </c>
      <c r="I113" s="112">
        <v>6461.7070000000003</v>
      </c>
      <c r="J113" s="112"/>
      <c r="K113" s="112"/>
      <c r="L113" s="112"/>
      <c r="M113" s="112" t="s">
        <v>327</v>
      </c>
      <c r="N113" s="112" t="s">
        <v>21</v>
      </c>
    </row>
    <row r="114" spans="1:14" ht="48.75" customHeight="1">
      <c r="A114" s="38" t="s">
        <v>301</v>
      </c>
      <c r="B114" s="129" t="s">
        <v>372</v>
      </c>
      <c r="C114" s="130" t="s">
        <v>373</v>
      </c>
      <c r="D114" s="129" t="s">
        <v>136</v>
      </c>
      <c r="E114" s="128" t="s">
        <v>261</v>
      </c>
      <c r="F114" s="129" t="s">
        <v>371</v>
      </c>
      <c r="G114" s="129">
        <v>80</v>
      </c>
      <c r="H114" s="129">
        <v>80</v>
      </c>
      <c r="I114" s="129"/>
      <c r="J114" s="129">
        <v>80</v>
      </c>
      <c r="K114" s="129"/>
      <c r="L114" s="129"/>
      <c r="M114" s="129" t="s">
        <v>46</v>
      </c>
      <c r="N114" s="128" t="s">
        <v>100</v>
      </c>
    </row>
    <row r="115" spans="1:14" ht="48.75" customHeight="1">
      <c r="A115" s="38" t="s">
        <v>409</v>
      </c>
      <c r="B115" s="121" t="s">
        <v>265</v>
      </c>
      <c r="C115" s="122" t="s">
        <v>267</v>
      </c>
      <c r="D115" s="121" t="s">
        <v>136</v>
      </c>
      <c r="E115" s="123" t="s">
        <v>261</v>
      </c>
      <c r="F115" s="121" t="s">
        <v>358</v>
      </c>
      <c r="G115" s="121">
        <v>4250</v>
      </c>
      <c r="H115" s="121">
        <v>3600</v>
      </c>
      <c r="I115" s="121"/>
      <c r="J115" s="121">
        <v>3600</v>
      </c>
      <c r="K115" s="121"/>
      <c r="L115" s="121"/>
      <c r="M115" s="121" t="s">
        <v>46</v>
      </c>
      <c r="N115" s="123" t="s">
        <v>100</v>
      </c>
    </row>
    <row r="116" spans="1:14" ht="48" customHeight="1">
      <c r="A116" s="38" t="s">
        <v>410</v>
      </c>
      <c r="B116" s="121" t="s">
        <v>266</v>
      </c>
      <c r="C116" s="122" t="s">
        <v>268</v>
      </c>
      <c r="D116" s="121" t="s">
        <v>108</v>
      </c>
      <c r="E116" s="123" t="s">
        <v>262</v>
      </c>
      <c r="F116" s="121"/>
      <c r="G116" s="121">
        <v>900</v>
      </c>
      <c r="H116" s="121">
        <v>450</v>
      </c>
      <c r="I116" s="121"/>
      <c r="J116" s="121">
        <v>450</v>
      </c>
      <c r="K116" s="121"/>
      <c r="L116" s="121"/>
      <c r="M116" s="121" t="s">
        <v>46</v>
      </c>
      <c r="N116" s="83" t="s">
        <v>100</v>
      </c>
    </row>
    <row r="117" spans="1:14" ht="48.75" customHeight="1">
      <c r="A117" s="38" t="s">
        <v>370</v>
      </c>
      <c r="B117" s="129" t="s">
        <v>388</v>
      </c>
      <c r="C117" s="122" t="s">
        <v>269</v>
      </c>
      <c r="D117" s="121" t="s">
        <v>108</v>
      </c>
      <c r="E117" s="123" t="s">
        <v>263</v>
      </c>
      <c r="F117" s="121"/>
      <c r="G117" s="121">
        <v>63</v>
      </c>
      <c r="H117" s="121">
        <v>30</v>
      </c>
      <c r="I117" s="121"/>
      <c r="J117" s="121">
        <v>30</v>
      </c>
      <c r="K117" s="121"/>
      <c r="L117" s="121"/>
      <c r="M117" s="121" t="s">
        <v>46</v>
      </c>
      <c r="N117" s="83" t="s">
        <v>100</v>
      </c>
    </row>
    <row r="118" spans="1:14" ht="48.75" customHeight="1">
      <c r="A118" s="38" t="s">
        <v>411</v>
      </c>
      <c r="B118" s="121" t="s">
        <v>359</v>
      </c>
      <c r="C118" s="122" t="s">
        <v>360</v>
      </c>
      <c r="D118" s="121" t="s">
        <v>108</v>
      </c>
      <c r="E118" s="83">
        <v>2019</v>
      </c>
      <c r="F118" s="121" t="s">
        <v>358</v>
      </c>
      <c r="G118" s="20">
        <v>470</v>
      </c>
      <c r="H118" s="20">
        <v>470</v>
      </c>
      <c r="I118" s="20"/>
      <c r="J118" s="79">
        <v>470</v>
      </c>
      <c r="K118" s="20"/>
      <c r="L118" s="20"/>
      <c r="M118" s="79" t="s">
        <v>46</v>
      </c>
      <c r="N118" s="83" t="s">
        <v>100</v>
      </c>
    </row>
    <row r="119" spans="1:14" ht="48.75" customHeight="1">
      <c r="A119" s="182" t="s">
        <v>64</v>
      </c>
      <c r="B119" s="183"/>
      <c r="C119" s="183"/>
      <c r="D119" s="183"/>
      <c r="E119" s="183"/>
      <c r="F119" s="184"/>
      <c r="G119" s="79">
        <f>SUM(G101:G118)</f>
        <v>53503.967000000004</v>
      </c>
      <c r="H119" s="79">
        <f>SUM(H101:H118)</f>
        <v>52370.967000000004</v>
      </c>
      <c r="I119" s="129">
        <f>SUM(I101:I118)</f>
        <v>42217.967000000004</v>
      </c>
      <c r="J119" s="79">
        <f>SUM(J101:J118)</f>
        <v>10153</v>
      </c>
      <c r="K119" s="129"/>
      <c r="L119" s="129"/>
      <c r="M119" s="22"/>
      <c r="N119" s="31"/>
    </row>
    <row r="120" spans="1:14" ht="18.75">
      <c r="A120" s="39"/>
      <c r="B120" s="39"/>
      <c r="C120" s="40"/>
      <c r="D120" s="40"/>
      <c r="E120" s="40"/>
      <c r="F120" s="39"/>
      <c r="G120" s="41"/>
      <c r="H120" s="41"/>
      <c r="I120" s="39"/>
      <c r="J120" s="44"/>
      <c r="K120" s="45"/>
      <c r="L120" s="39"/>
      <c r="M120" s="40"/>
      <c r="N120" s="45"/>
    </row>
    <row r="121" spans="1:14" ht="18.75">
      <c r="A121" s="39"/>
      <c r="B121" s="39"/>
      <c r="C121" s="40"/>
      <c r="D121" s="40"/>
      <c r="E121" s="40"/>
      <c r="F121" s="39"/>
      <c r="G121" s="41"/>
      <c r="H121" s="41"/>
      <c r="I121" s="39"/>
      <c r="J121" s="44"/>
      <c r="K121" s="45"/>
      <c r="L121" s="39"/>
      <c r="M121" s="40"/>
      <c r="N121" s="45"/>
    </row>
    <row r="142" spans="6:11">
      <c r="F142" s="46"/>
      <c r="H142" s="11"/>
      <c r="I142" s="11"/>
      <c r="J142" s="11"/>
      <c r="K142" s="11"/>
    </row>
    <row r="143" spans="6:11">
      <c r="F143" s="46"/>
      <c r="H143" s="11"/>
      <c r="I143" s="11"/>
      <c r="J143" s="11"/>
      <c r="K143" s="11"/>
    </row>
    <row r="144" spans="6:11">
      <c r="F144" s="46"/>
      <c r="H144" s="11"/>
      <c r="I144" s="11"/>
      <c r="J144" s="11"/>
      <c r="K144" s="11"/>
    </row>
    <row r="145" spans="5:11">
      <c r="F145" s="46"/>
      <c r="G145" s="47"/>
      <c r="H145" s="47"/>
      <c r="I145" s="47"/>
      <c r="J145" s="11"/>
      <c r="K145" s="11"/>
    </row>
    <row r="146" spans="5:11">
      <c r="E146" s="46"/>
      <c r="F146" s="46"/>
      <c r="G146" s="47"/>
      <c r="H146" s="47"/>
      <c r="I146" s="47"/>
      <c r="J146" s="11"/>
      <c r="K146" s="11"/>
    </row>
    <row r="147" spans="5:11">
      <c r="E147" s="46"/>
      <c r="F147" s="48"/>
      <c r="G147" s="47"/>
      <c r="H147" s="47"/>
      <c r="I147" s="47"/>
      <c r="J147" s="11"/>
      <c r="K147" s="11"/>
    </row>
    <row r="148" spans="5:11">
      <c r="E148" s="46"/>
      <c r="F148" s="48"/>
      <c r="G148" s="47"/>
      <c r="H148" s="47"/>
      <c r="I148" s="47"/>
      <c r="J148" s="11"/>
      <c r="K148" s="11"/>
    </row>
    <row r="149" spans="5:11">
      <c r="E149" s="46"/>
      <c r="F149" s="48"/>
      <c r="G149" s="47"/>
      <c r="H149" s="47"/>
      <c r="I149" s="47"/>
      <c r="J149" s="11"/>
      <c r="K149" s="11"/>
    </row>
    <row r="150" spans="5:11">
      <c r="E150" s="46"/>
      <c r="F150" s="48"/>
      <c r="H150" s="11"/>
      <c r="I150" s="11"/>
      <c r="J150" s="11"/>
      <c r="K150" s="11"/>
    </row>
    <row r="151" spans="5:11">
      <c r="E151" s="46"/>
      <c r="F151" s="48"/>
      <c r="H151" s="11"/>
      <c r="I151" s="11"/>
      <c r="J151" s="11"/>
      <c r="K151" s="11"/>
    </row>
    <row r="152" spans="5:11">
      <c r="E152" s="46"/>
      <c r="F152" s="48"/>
    </row>
    <row r="153" spans="5:11">
      <c r="E153" s="46"/>
      <c r="F153" s="46"/>
    </row>
    <row r="174" spans="8:8">
      <c r="H174" s="12" t="s">
        <v>40</v>
      </c>
    </row>
  </sheetData>
  <mergeCells count="36">
    <mergeCell ref="A1:N1"/>
    <mergeCell ref="I2:L2"/>
    <mergeCell ref="J3:K3"/>
    <mergeCell ref="A5:F5"/>
    <mergeCell ref="C6:N6"/>
    <mergeCell ref="G2:G4"/>
    <mergeCell ref="H2:H4"/>
    <mergeCell ref="I3:I4"/>
    <mergeCell ref="L3:L4"/>
    <mergeCell ref="M2:M4"/>
    <mergeCell ref="N2:N4"/>
    <mergeCell ref="F2:F4"/>
    <mergeCell ref="A2:A4"/>
    <mergeCell ref="B2:B4"/>
    <mergeCell ref="C2:C4"/>
    <mergeCell ref="D2:D4"/>
    <mergeCell ref="C100:N100"/>
    <mergeCell ref="A119:F119"/>
    <mergeCell ref="A84:F84"/>
    <mergeCell ref="C85:N85"/>
    <mergeCell ref="C86:N86"/>
    <mergeCell ref="C95:N95"/>
    <mergeCell ref="A99:F99"/>
    <mergeCell ref="C53:N53"/>
    <mergeCell ref="A75:F75"/>
    <mergeCell ref="C76:N76"/>
    <mergeCell ref="C54:N54"/>
    <mergeCell ref="C62:N62"/>
    <mergeCell ref="E2:E4"/>
    <mergeCell ref="A52:F52"/>
    <mergeCell ref="C28:N28"/>
    <mergeCell ref="A38:F38"/>
    <mergeCell ref="C39:N39"/>
    <mergeCell ref="C7:N7"/>
    <mergeCell ref="C10:N10"/>
    <mergeCell ref="C22:N22"/>
  </mergeCells>
  <phoneticPr fontId="14" type="noConversion"/>
  <printOptions horizontalCentered="1"/>
  <pageMargins left="0.15748031496062992" right="0.15748031496062992" top="0.59055118110236227" bottom="0.78740157480314965" header="0.51181102362204722" footer="0.59055118110236227"/>
  <pageSetup paperSize="9" scale="70" orientation="landscape" r:id="rId1"/>
  <headerFooter alignWithMargins="0">
    <oddFooter>&amp;C&amp;"楷体_GB2312,常规"&amp;11第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主要建设项目表</vt:lpstr>
      <vt:lpstr>执行计划表</vt:lpstr>
      <vt:lpstr>执行计划表!Print_Area</vt:lpstr>
      <vt:lpstr>执行计划表!Print_Titles</vt:lpstr>
      <vt:lpstr>主要建设项目表!Print_Titles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2019-02-28T07:08:14Z</cp:lastPrinted>
  <dcterms:created xsi:type="dcterms:W3CDTF">1996-12-17T01:32:00Z</dcterms:created>
  <dcterms:modified xsi:type="dcterms:W3CDTF">2019-02-28T07:14:38Z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