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<sst xmlns="http://schemas.openxmlformats.org/spreadsheetml/2006/main" count="88">
  <si>
    <t>西安市保障性住房（经适房）资格联审信息表第000批（原表）</t>
  </si>
  <si>
    <t>基本信息（未央区第 171 批 共 10 户，计 20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</si>
  <si>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</si>
  <si>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</si>
  <si>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</si>
  <si>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</si>
  <si>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</si>
  <si>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</si>
  <si>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</si>
  <si>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</si>
  <si>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</si>
  <si>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</si>
  <si>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</si>
  <si>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</si>
  <si>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张岐</t>
  </si>
  <si>
    <t>女</t>
  </si>
  <si>
    <t>本人</t>
  </si>
  <si>
    <t>610423****06074145</t>
  </si>
  <si>
    <t>添好托管</t>
  </si>
  <si>
    <t>西安市未央区二府庄1号付1号</t>
  </si>
  <si>
    <t>已婚</t>
  </si>
  <si>
    <t>张家堡</t>
  </si>
  <si>
    <t>成员1</t>
  </si>
  <si>
    <t>薛徐行</t>
  </si>
  <si>
    <t>男</t>
  </si>
  <si>
    <t>配偶</t>
  </si>
  <si>
    <t>610623****04030610</t>
  </si>
  <si>
    <t>鸿志教育培训机构</t>
  </si>
  <si>
    <t>陕西省子长县南岔镇刘家沟村民委员会83号</t>
  </si>
  <si>
    <t>郝卫英</t>
  </si>
  <si>
    <t xml:space="preserve">本人 </t>
  </si>
  <si>
    <t>610428****01235024</t>
  </si>
  <si>
    <t>西安原木广告文化传播有限公司</t>
  </si>
  <si>
    <r>
      <rPr>
        <sz val="12"/>
        <color rgb="FF000000"/>
        <rFont val="宋体"/>
        <charset val="134"/>
      </rPr>
      <t>西安市未央区二府庄1号付</t>
    </r>
    <r>
      <rPr>
        <sz val="12"/>
        <color indexed="8"/>
        <rFont val="宋体"/>
        <charset val="134"/>
      </rPr>
      <t>1号</t>
    </r>
  </si>
  <si>
    <t>刘瑜</t>
  </si>
  <si>
    <t>612526****01021850</t>
  </si>
  <si>
    <t>陕西省镇安县米粮镇树评村二组</t>
  </si>
  <si>
    <t>成员2</t>
  </si>
  <si>
    <t>刘郝辰熙</t>
  </si>
  <si>
    <t>子女</t>
  </si>
  <si>
    <t>610112****06292563</t>
  </si>
  <si>
    <t>无</t>
  </si>
  <si>
    <t>未婚</t>
  </si>
  <si>
    <t>王佩兴</t>
  </si>
  <si>
    <t>610525****02083419</t>
  </si>
  <si>
    <t xml:space="preserve">西安思齐商维商务信息咨询有限公司 </t>
  </si>
  <si>
    <t>李长社</t>
  </si>
  <si>
    <t>610112****08212515</t>
  </si>
  <si>
    <t>西安青岛汉斯啤酒集团</t>
  </si>
  <si>
    <t>西安市未央区二府庄新村小区7-6-1-1</t>
  </si>
  <si>
    <t>陈惠霞</t>
  </si>
  <si>
    <t>612321****05100823</t>
  </si>
  <si>
    <t>在家照顾老人</t>
  </si>
  <si>
    <t>郭晓京</t>
  </si>
  <si>
    <t>610524****11052074</t>
  </si>
  <si>
    <t>西安蔚蓝实业公司</t>
  </si>
  <si>
    <t>谢晓飞</t>
  </si>
  <si>
    <t>610322****09140335</t>
  </si>
  <si>
    <t>西安奈斯体育传媒有限公司</t>
  </si>
  <si>
    <t>刘佳</t>
  </si>
  <si>
    <t>610322****01062640</t>
  </si>
  <si>
    <t>永明项目管理有限公司</t>
  </si>
  <si>
    <t>陕西省凤翔县郭店镇三岔村十三组43组</t>
  </si>
  <si>
    <t>刘亦晗</t>
  </si>
  <si>
    <t>610322****07300717</t>
  </si>
  <si>
    <t>孔旭军</t>
  </si>
  <si>
    <t>610112****02205017</t>
  </si>
  <si>
    <t>西安力通机电设备工程有限公司</t>
  </si>
  <si>
    <t>西安市未央区凤城六路55号3-2-6-2</t>
  </si>
  <si>
    <t>王丹</t>
  </si>
  <si>
    <t>420683****10176160</t>
  </si>
  <si>
    <t>微商</t>
  </si>
  <si>
    <t>陈拓宇</t>
  </si>
  <si>
    <t>500223****09124450</t>
  </si>
  <si>
    <t>李伟</t>
  </si>
  <si>
    <t>610424****06070018</t>
  </si>
  <si>
    <t>西安奥华电子仪器股份有限公司</t>
  </si>
  <si>
    <t>孙莹</t>
  </si>
  <si>
    <t>610403****05253026</t>
  </si>
  <si>
    <t>在家带小孩</t>
  </si>
  <si>
    <t>李雨涵</t>
  </si>
  <si>
    <t>610112****11272540</t>
  </si>
  <si>
    <t>李璐</t>
  </si>
  <si>
    <t>610582****10180523</t>
  </si>
  <si>
    <t>兼职</t>
  </si>
  <si>
    <t>史妙东</t>
  </si>
  <si>
    <t>610323****01217311</t>
  </si>
  <si>
    <t>西安市创杰房地产营销策划有限公司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</si>
</sst>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Tahoma"/>
      <charset val="134"/>
    </font>
    <font>
      <sz val="11"/>
      <name val="Tahoma"/>
      <charset val="134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17" borderId="10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39" fillId="21" borderId="12" applyNumberFormat="0" applyAlignment="0" applyProtection="0">
      <alignment vertical="center"/>
    </xf>
    <xf numFmtId="0" fontId="27" fillId="0" borderId="0" applyProtection="0">
      <alignment vertical="center"/>
    </xf>
    <xf numFmtId="0" fontId="18" fillId="0" borderId="0">
      <alignment vertical="center"/>
    </xf>
    <xf numFmtId="0" fontId="40" fillId="21" borderId="7" applyNumberFormat="0" applyAlignment="0" applyProtection="0">
      <alignment vertical="center"/>
    </xf>
    <xf numFmtId="0" fontId="24" fillId="10" borderId="6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4" fillId="0" borderId="0"/>
    <xf numFmtId="0" fontId="23" fillId="19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9" borderId="0" applyNumberFormat="0" applyBorder="0" applyAlignment="0" applyProtection="0">
      <alignment vertical="center"/>
    </xf>
    <xf numFmtId="0" fontId="14" fillId="0" borderId="0"/>
    <xf numFmtId="0" fontId="20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 applyProtection="0">
      <alignment vertical="center"/>
    </xf>
    <xf numFmtId="0" fontId="1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7" fillId="0" borderId="0"/>
  </cellStyleXfs>
  <cellXfs count="5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51" applyNumberFormat="1" applyFont="1" applyFill="1" applyBorder="1" applyAlignment="1">
      <alignment horizontal="center" vertical="center" wrapText="1"/>
    </xf>
    <xf numFmtId="0" fontId="2" fillId="2" borderId="2" xfId="151" applyNumberFormat="1" applyFont="1" applyFill="1" applyBorder="1" applyAlignment="1">
      <alignment horizontal="center" vertical="center" wrapText="1"/>
    </xf>
    <xf numFmtId="0" fontId="3" fillId="2" borderId="3" xfId="151" applyFont="1" applyFill="1" applyBorder="1" applyAlignment="1">
      <alignment horizontal="center" vertical="center" wrapText="1"/>
    </xf>
    <xf numFmtId="0" fontId="4" fillId="2" borderId="3" xfId="151" applyFont="1" applyFill="1" applyBorder="1" applyAlignment="1">
      <alignment horizontal="center" vertical="center" wrapText="1"/>
    </xf>
    <xf numFmtId="0" fontId="4" fillId="2" borderId="3" xfId="151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4" xfId="110" applyNumberFormat="1" applyFont="1" applyBorder="1" applyAlignment="1">
      <alignment horizontal="center" vertical="center"/>
    </xf>
    <xf numFmtId="49" fontId="9" fillId="0" borderId="4" xfId="110" applyNumberFormat="1" applyFont="1" applyBorder="1" applyAlignment="1">
      <alignment horizontal="center" vertical="center"/>
    </xf>
    <xf numFmtId="0" fontId="10" fillId="0" borderId="4" xfId="60" applyFont="1" applyBorder="1" applyAlignment="1">
      <alignment horizontal="center"/>
    </xf>
    <xf numFmtId="0" fontId="9" fillId="0" borderId="4" xfId="113" applyNumberFormat="1" applyFont="1" applyBorder="1" applyAlignment="1">
      <alignment horizontal="center" vertical="center"/>
    </xf>
    <xf numFmtId="49" fontId="9" fillId="0" borderId="4" xfId="113" applyNumberFormat="1" applyFont="1" applyBorder="1" applyAlignment="1">
      <alignment horizontal="center" vertical="center"/>
    </xf>
    <xf numFmtId="49" fontId="9" fillId="0" borderId="4" xfId="113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8" fillId="0" borderId="4" xfId="91" applyNumberFormat="1" applyFont="1" applyBorder="1" applyAlignment="1">
      <alignment horizontal="center" vertical="center" wrapText="1"/>
    </xf>
    <xf numFmtId="49" fontId="9" fillId="0" borderId="4" xfId="91" applyNumberFormat="1" applyFont="1" applyBorder="1" applyAlignment="1">
      <alignment horizontal="center" vertical="center" wrapText="1"/>
    </xf>
    <xf numFmtId="49" fontId="9" fillId="0" borderId="4" xfId="98" applyNumberFormat="1" applyFont="1" applyBorder="1" applyAlignment="1">
      <alignment horizontal="center" vertical="center"/>
    </xf>
    <xf numFmtId="49" fontId="9" fillId="0" borderId="4" xfId="98" applyNumberFormat="1" applyFont="1" applyBorder="1" applyAlignment="1">
      <alignment horizontal="center" vertical="center" wrapText="1"/>
    </xf>
    <xf numFmtId="0" fontId="13" fillId="0" borderId="4" xfId="91" applyFont="1" applyBorder="1" applyAlignment="1">
      <alignment horizontal="center" vertical="center"/>
    </xf>
    <xf numFmtId="49" fontId="8" fillId="0" borderId="4" xfId="101" applyNumberFormat="1" applyFont="1" applyBorder="1" applyAlignment="1">
      <alignment horizontal="center" vertical="center"/>
    </xf>
    <xf numFmtId="49" fontId="9" fillId="0" borderId="4" xfId="101" applyNumberFormat="1" applyFont="1" applyBorder="1" applyAlignment="1">
      <alignment horizontal="center" vertical="center"/>
    </xf>
    <xf numFmtId="49" fontId="9" fillId="0" borderId="4" xfId="104" applyNumberFormat="1" applyFont="1" applyBorder="1" applyAlignment="1">
      <alignment horizontal="center" vertical="center"/>
    </xf>
    <xf numFmtId="0" fontId="14" fillId="0" borderId="4" xfId="106" applyBorder="1" applyAlignment="1">
      <alignment horizontal="center" vertical="center"/>
    </xf>
    <xf numFmtId="0" fontId="14" fillId="0" borderId="4" xfId="109" applyBorder="1" applyAlignment="1">
      <alignment horizontal="center" vertical="center"/>
    </xf>
    <xf numFmtId="0" fontId="14" fillId="0" borderId="4" xfId="99" applyBorder="1" applyAlignment="1">
      <alignment horizontal="center" vertical="center"/>
    </xf>
    <xf numFmtId="0" fontId="14" fillId="0" borderId="4" xfId="102" applyBorder="1" applyAlignment="1">
      <alignment horizontal="center" vertical="center"/>
    </xf>
    <xf numFmtId="0" fontId="14" fillId="0" borderId="4" xfId="134" applyBorder="1" applyAlignment="1">
      <alignment horizontal="center" vertical="center"/>
    </xf>
    <xf numFmtId="0" fontId="14" fillId="0" borderId="4" xfId="90" applyBorder="1" applyAlignment="1">
      <alignment horizontal="center" vertical="center"/>
    </xf>
    <xf numFmtId="0" fontId="14" fillId="0" borderId="4" xfId="4" applyBorder="1" applyAlignment="1">
      <alignment horizontal="center" vertical="center"/>
    </xf>
    <xf numFmtId="0" fontId="14" fillId="0" borderId="4" xfId="100" applyBorder="1" applyAlignment="1">
      <alignment horizontal="center" vertical="center"/>
    </xf>
    <xf numFmtId="0" fontId="14" fillId="0" borderId="4" xfId="141" applyBorder="1" applyAlignment="1">
      <alignment horizontal="center" vertical="center"/>
    </xf>
    <xf numFmtId="0" fontId="14" fillId="0" borderId="4" xfId="142" applyBorder="1" applyAlignment="1">
      <alignment horizontal="center" vertical="center"/>
    </xf>
    <xf numFmtId="0" fontId="14" fillId="0" borderId="4" xfId="108" applyBorder="1" applyAlignment="1">
      <alignment horizontal="center" vertical="center"/>
    </xf>
    <xf numFmtId="0" fontId="14" fillId="0" borderId="4" xfId="111" applyBorder="1" applyAlignment="1">
      <alignment horizontal="center" vertical="center"/>
    </xf>
    <xf numFmtId="0" fontId="14" fillId="0" borderId="4" xfId="144" applyBorder="1" applyAlignment="1">
      <alignment horizontal="center" vertical="center"/>
    </xf>
    <xf numFmtId="0" fontId="14" fillId="0" borderId="4" xfId="138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5" fillId="0" borderId="4" xfId="0" applyFont="1" applyBorder="1" applyAlignment="1"/>
    <xf numFmtId="0" fontId="0" fillId="0" borderId="4" xfId="60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4" xfId="148" applyFont="1" applyBorder="1" applyAlignment="1">
      <alignment horizontal="center" vertical="center"/>
    </xf>
    <xf numFmtId="49" fontId="9" fillId="0" borderId="4" xfId="107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4" fillId="0" borderId="4" xfId="112" applyBorder="1" applyAlignment="1">
      <alignment horizontal="center" vertical="center"/>
    </xf>
    <xf numFmtId="0" fontId="14" fillId="0" borderId="4" xfId="105" applyBorder="1" applyAlignment="1">
      <alignment horizontal="center" vertical="center"/>
    </xf>
    <xf numFmtId="0" fontId="14" fillId="0" borderId="4" xfId="97" applyBorder="1" applyAlignment="1">
      <alignment horizontal="center" vertical="center"/>
    </xf>
    <xf numFmtId="0" fontId="14" fillId="0" borderId="4" xfId="103" applyBorder="1" applyAlignment="1">
      <alignment horizontal="center" vertical="center"/>
    </xf>
    <xf numFmtId="0" fontId="14" fillId="0" borderId="4" xfId="143" applyBorder="1" applyAlignment="1">
      <alignment horizontal="center" vertical="center"/>
    </xf>
    <xf numFmtId="0" fontId="14" fillId="0" borderId="4" xfId="139" applyBorder="1" applyAlignment="1">
      <alignment horizontal="center" vertical="center"/>
    </xf>
    <xf numFmtId="0" fontId="14" fillId="0" borderId="4" xfId="140" applyBorder="1" applyAlignment="1">
      <alignment horizontal="center" vertical="center"/>
    </xf>
  </cellXfs>
  <cellStyles count="152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2 2 4" xfId="5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 2 12" xfId="39"/>
    <cellStyle name="常规 21" xfId="40"/>
    <cellStyle name="常规 16" xfId="41"/>
    <cellStyle name="适中" xfId="42" builtinId="28"/>
    <cellStyle name="20% - 强调文字颜色 5" xfId="43" builtinId="46"/>
    <cellStyle name="强调文字颜色 1" xfId="44" builtinId="29"/>
    <cellStyle name="常规 2 2 28" xfId="45"/>
    <cellStyle name="20% - 强调文字颜色 1" xfId="46" builtinId="30"/>
    <cellStyle name="40% - 强调文字颜色 1" xfId="47" builtinId="31"/>
    <cellStyle name="常规 2 2 29" xfId="48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10" xfId="60"/>
    <cellStyle name="40% - 强调文字颜色 6" xfId="61" builtinId="51"/>
    <cellStyle name="常规 2 10" xfId="62"/>
    <cellStyle name="60% - 强调文字颜色 6" xfId="63" builtinId="52"/>
    <cellStyle name="常规 11" xfId="64"/>
    <cellStyle name="常规 13" xfId="65"/>
    <cellStyle name="常规 2 2 10" xfId="66"/>
    <cellStyle name="常规 14" xfId="67"/>
    <cellStyle name="常规 2 2 11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24" xfId="75"/>
    <cellStyle name="常规 19" xfId="76"/>
    <cellStyle name="常规 2" xfId="77"/>
    <cellStyle name="常规 2 2 13" xfId="78"/>
    <cellStyle name="常规 2 2 14" xfId="79"/>
    <cellStyle name="常规 2 2 20" xfId="80"/>
    <cellStyle name="常规 2 2 15" xfId="81"/>
    <cellStyle name="常规 2 2 21" xfId="82"/>
    <cellStyle name="常规 2 2 16" xfId="83"/>
    <cellStyle name="常规 2 2 22" xfId="84"/>
    <cellStyle name="常规 2 2 17" xfId="85"/>
    <cellStyle name="常规 2 2 23" xfId="86"/>
    <cellStyle name="常规 2 2 18" xfId="87"/>
    <cellStyle name="常规 2 2 24" xfId="88"/>
    <cellStyle name="常规 2 2 19" xfId="89"/>
    <cellStyle name="常规 42" xfId="90"/>
    <cellStyle name="常规 2 2 2" xfId="91"/>
    <cellStyle name="常规 2 2 30" xfId="92"/>
    <cellStyle name="常规 2 2 25" xfId="93"/>
    <cellStyle name="常规 2 2 31" xfId="94"/>
    <cellStyle name="常规 2 2 26" xfId="95"/>
    <cellStyle name="常规 2 2 27" xfId="96"/>
    <cellStyle name="常规 43" xfId="97"/>
    <cellStyle name="常规 2 2 3" xfId="98"/>
    <cellStyle name="常规 50" xfId="99"/>
    <cellStyle name="常规 45" xfId="100"/>
    <cellStyle name="常规 2 2 5" xfId="101"/>
    <cellStyle name="常规 51" xfId="102"/>
    <cellStyle name="常规 46" xfId="103"/>
    <cellStyle name="常规 2 2 6" xfId="104"/>
    <cellStyle name="常规 52" xfId="105"/>
    <cellStyle name="常规 47" xfId="106"/>
    <cellStyle name="常规 2 2 7" xfId="107"/>
    <cellStyle name="常规 53" xfId="108"/>
    <cellStyle name="常规 48" xfId="109"/>
    <cellStyle name="常规 2 2 8" xfId="110"/>
    <cellStyle name="常规 54" xfId="111"/>
    <cellStyle name="常规 49" xfId="112"/>
    <cellStyle name="常规 2 2 9" xfId="113"/>
    <cellStyle name="常规 2 3" xfId="114"/>
    <cellStyle name="常规 2 4" xfId="115"/>
    <cellStyle name="常规 2 5" xfId="116"/>
    <cellStyle name="常规 2 6" xfId="117"/>
    <cellStyle name="常规 2 7" xfId="118"/>
    <cellStyle name="常规 2 8" xfId="119"/>
    <cellStyle name="常规 2 9" xfId="120"/>
    <cellStyle name="常规 30" xfId="121"/>
    <cellStyle name="常规 25" xfId="122"/>
    <cellStyle name="常规 27" xfId="123"/>
    <cellStyle name="常规 28" xfId="124"/>
    <cellStyle name="常规 29" xfId="125"/>
    <cellStyle name="常规 3" xfId="126"/>
    <cellStyle name="常规 3 2" xfId="127"/>
    <cellStyle name="常规 3 3" xfId="128"/>
    <cellStyle name="常规 3 4" xfId="129"/>
    <cellStyle name="常规 4" xfId="130"/>
    <cellStyle name="常规 4 2" xfId="131"/>
    <cellStyle name="常规 4 3" xfId="132"/>
    <cellStyle name="常规 4 4" xfId="133"/>
    <cellStyle name="常规 41" xfId="134"/>
    <cellStyle name="常规 5" xfId="135"/>
    <cellStyle name="常规 5 3" xfId="136"/>
    <cellStyle name="常规 5 4" xfId="137"/>
    <cellStyle name="常规 60" xfId="138"/>
    <cellStyle name="常规 55" xfId="139"/>
    <cellStyle name="常规 61" xfId="140"/>
    <cellStyle name="常规 56" xfId="141"/>
    <cellStyle name="常规 57" xfId="142"/>
    <cellStyle name="常规 58" xfId="143"/>
    <cellStyle name="常规 59" xfId="144"/>
    <cellStyle name="常规 6 2" xfId="145"/>
    <cellStyle name="常规 6 3" xfId="146"/>
    <cellStyle name="常规 6 4" xfId="147"/>
    <cellStyle name="常规 7" xfId="148"/>
    <cellStyle name="常规 8" xfId="149"/>
    <cellStyle name="常规 9" xfId="150"/>
    <cellStyle name="常规_莲湖区12批60户联审" xfId="1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4" t="s">
        <v>11</v>
      </c>
      <c r="K3" s="45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8" t="s">
        <v>19</v>
      </c>
      <c r="I4" s="46">
        <f>27600/12</f>
        <v>2300</v>
      </c>
      <c r="J4" s="15" t="s">
        <v>20</v>
      </c>
      <c r="K4" s="47" t="s">
        <v>21</v>
      </c>
    </row>
    <row r="5" spans="1:11">
      <c r="A5" s="11"/>
      <c r="B5" s="19" t="s">
        <v>22</v>
      </c>
      <c r="C5" s="13" t="s">
        <v>23</v>
      </c>
      <c r="D5" s="14" t="s">
        <v>24</v>
      </c>
      <c r="E5" s="15" t="s">
        <v>25</v>
      </c>
      <c r="F5" s="16" t="s">
        <v>26</v>
      </c>
      <c r="G5" s="17" t="s">
        <v>27</v>
      </c>
      <c r="H5" s="17" t="s">
        <v>28</v>
      </c>
      <c r="I5" s="46">
        <f>28800/12</f>
        <v>2400</v>
      </c>
      <c r="J5" s="15" t="s">
        <v>20</v>
      </c>
      <c r="K5" s="48"/>
    </row>
    <row r="6" spans="1:11">
      <c r="A6" s="20">
        <v>2</v>
      </c>
      <c r="B6" s="21" t="s">
        <v>13</v>
      </c>
      <c r="C6" s="22" t="s">
        <v>29</v>
      </c>
      <c r="D6" s="23" t="s">
        <v>15</v>
      </c>
      <c r="E6" s="20" t="s">
        <v>30</v>
      </c>
      <c r="F6" s="16" t="s">
        <v>31</v>
      </c>
      <c r="G6" s="24" t="s">
        <v>32</v>
      </c>
      <c r="H6" s="25" t="s">
        <v>33</v>
      </c>
      <c r="I6" s="20">
        <f>25000/12</f>
        <v>2083.33333333333</v>
      </c>
      <c r="J6" s="49" t="s">
        <v>20</v>
      </c>
      <c r="K6" s="47" t="s">
        <v>21</v>
      </c>
    </row>
    <row r="7" spans="1:11">
      <c r="A7" s="20"/>
      <c r="B7" s="19" t="s">
        <v>22</v>
      </c>
      <c r="C7" s="23" t="s">
        <v>34</v>
      </c>
      <c r="D7" s="26" t="s">
        <v>24</v>
      </c>
      <c r="E7" s="20" t="s">
        <v>25</v>
      </c>
      <c r="F7" s="16" t="s">
        <v>35</v>
      </c>
      <c r="G7" s="24" t="s">
        <v>32</v>
      </c>
      <c r="H7" s="25" t="s">
        <v>36</v>
      </c>
      <c r="I7" s="20">
        <f>25000/12</f>
        <v>2083.33333333333</v>
      </c>
      <c r="J7" s="49" t="s">
        <v>20</v>
      </c>
      <c r="K7" s="48"/>
    </row>
    <row r="8" spans="1:11">
      <c r="A8" s="20"/>
      <c r="B8" s="19" t="s">
        <v>37</v>
      </c>
      <c r="C8" s="23" t="s">
        <v>38</v>
      </c>
      <c r="D8" s="26" t="s">
        <v>15</v>
      </c>
      <c r="E8" s="20" t="s">
        <v>39</v>
      </c>
      <c r="F8" s="16" t="s">
        <v>40</v>
      </c>
      <c r="G8" s="24" t="s">
        <v>41</v>
      </c>
      <c r="H8" s="25" t="s">
        <v>19</v>
      </c>
      <c r="I8" s="20"/>
      <c r="J8" s="49" t="s">
        <v>42</v>
      </c>
      <c r="K8" s="48"/>
    </row>
    <row r="9" s="1" customFormat="1" spans="1:11">
      <c r="A9" s="20">
        <v>3</v>
      </c>
      <c r="B9" s="21" t="s">
        <v>13</v>
      </c>
      <c r="C9" s="27" t="s">
        <v>43</v>
      </c>
      <c r="D9" s="28" t="s">
        <v>24</v>
      </c>
      <c r="E9" s="20" t="s">
        <v>16</v>
      </c>
      <c r="F9" s="16" t="s">
        <v>44</v>
      </c>
      <c r="G9" s="29" t="s">
        <v>45</v>
      </c>
      <c r="H9" s="29" t="s">
        <v>19</v>
      </c>
      <c r="I9" s="20">
        <f>27600/12</f>
        <v>2300</v>
      </c>
      <c r="J9" s="50" t="s">
        <v>42</v>
      </c>
      <c r="K9" s="51" t="s">
        <v>21</v>
      </c>
    </row>
    <row r="10" s="1" customFormat="1" spans="1:11">
      <c r="A10" s="20">
        <v>4</v>
      </c>
      <c r="B10" s="21" t="s">
        <v>13</v>
      </c>
      <c r="C10" s="30" t="s">
        <v>46</v>
      </c>
      <c r="D10" s="30" t="s">
        <v>24</v>
      </c>
      <c r="E10" s="20" t="s">
        <v>16</v>
      </c>
      <c r="F10" s="16" t="s">
        <v>47</v>
      </c>
      <c r="G10" s="31" t="s">
        <v>48</v>
      </c>
      <c r="H10" s="31" t="s">
        <v>49</v>
      </c>
      <c r="I10" s="20">
        <f>32400/12</f>
        <v>2700</v>
      </c>
      <c r="J10" s="52" t="s">
        <v>20</v>
      </c>
      <c r="K10" s="47" t="s">
        <v>21</v>
      </c>
    </row>
    <row r="11" s="1" customFormat="1" spans="1:11">
      <c r="A11" s="20"/>
      <c r="B11" s="19" t="s">
        <v>22</v>
      </c>
      <c r="C11" s="30" t="s">
        <v>50</v>
      </c>
      <c r="D11" s="30" t="s">
        <v>15</v>
      </c>
      <c r="E11" s="20" t="s">
        <v>25</v>
      </c>
      <c r="F11" s="16" t="s">
        <v>51</v>
      </c>
      <c r="G11" s="31" t="s">
        <v>52</v>
      </c>
      <c r="H11" s="31" t="s">
        <v>49</v>
      </c>
      <c r="I11" s="20"/>
      <c r="J11" s="52" t="s">
        <v>20</v>
      </c>
      <c r="K11" s="48"/>
    </row>
    <row r="12" spans="1:11">
      <c r="A12" s="11">
        <v>5</v>
      </c>
      <c r="B12" s="12" t="s">
        <v>13</v>
      </c>
      <c r="C12" s="32" t="s">
        <v>53</v>
      </c>
      <c r="D12" s="32" t="s">
        <v>24</v>
      </c>
      <c r="E12" s="19" t="s">
        <v>16</v>
      </c>
      <c r="F12" s="16" t="s">
        <v>54</v>
      </c>
      <c r="G12" s="33" t="s">
        <v>55</v>
      </c>
      <c r="H12" s="33" t="s">
        <v>19</v>
      </c>
      <c r="I12" s="11">
        <f>27600/12</f>
        <v>2300</v>
      </c>
      <c r="J12" s="53" t="s">
        <v>42</v>
      </c>
      <c r="K12" s="51" t="s">
        <v>21</v>
      </c>
    </row>
    <row r="13" spans="1:11">
      <c r="A13" s="11">
        <v>6</v>
      </c>
      <c r="B13" s="12" t="s">
        <v>13</v>
      </c>
      <c r="C13" s="34" t="s">
        <v>56</v>
      </c>
      <c r="D13" s="34" t="s">
        <v>24</v>
      </c>
      <c r="E13" s="20" t="s">
        <v>16</v>
      </c>
      <c r="F13" s="16" t="s">
        <v>57</v>
      </c>
      <c r="G13" s="35" t="s">
        <v>58</v>
      </c>
      <c r="H13" s="35" t="s">
        <v>19</v>
      </c>
      <c r="I13" s="11">
        <f>26400/12</f>
        <v>2200</v>
      </c>
      <c r="J13" s="54" t="s">
        <v>20</v>
      </c>
      <c r="K13" s="47" t="s">
        <v>21</v>
      </c>
    </row>
    <row r="14" spans="1:11">
      <c r="A14" s="11"/>
      <c r="B14" s="19" t="s">
        <v>22</v>
      </c>
      <c r="C14" s="34" t="s">
        <v>59</v>
      </c>
      <c r="D14" s="34" t="s">
        <v>15</v>
      </c>
      <c r="E14" s="20" t="s">
        <v>25</v>
      </c>
      <c r="F14" s="16" t="s">
        <v>60</v>
      </c>
      <c r="G14" s="35" t="s">
        <v>61</v>
      </c>
      <c r="H14" s="35" t="s">
        <v>62</v>
      </c>
      <c r="I14" s="11">
        <f>31200/12</f>
        <v>2600</v>
      </c>
      <c r="J14" s="54" t="s">
        <v>20</v>
      </c>
      <c r="K14" s="48"/>
    </row>
    <row r="15" spans="1:11">
      <c r="A15" s="11"/>
      <c r="B15" s="19" t="s">
        <v>37</v>
      </c>
      <c r="C15" s="34" t="s">
        <v>63</v>
      </c>
      <c r="D15" s="34" t="s">
        <v>24</v>
      </c>
      <c r="E15" s="20" t="s">
        <v>39</v>
      </c>
      <c r="F15" s="16" t="s">
        <v>64</v>
      </c>
      <c r="G15" s="35" t="s">
        <v>41</v>
      </c>
      <c r="H15" s="35" t="s">
        <v>62</v>
      </c>
      <c r="I15" s="11"/>
      <c r="J15" s="54" t="s">
        <v>42</v>
      </c>
      <c r="K15" s="48"/>
    </row>
    <row r="16" spans="1:11">
      <c r="A16" s="11">
        <v>7</v>
      </c>
      <c r="B16" s="12" t="s">
        <v>13</v>
      </c>
      <c r="C16" s="36" t="s">
        <v>65</v>
      </c>
      <c r="D16" s="36" t="s">
        <v>24</v>
      </c>
      <c r="E16" s="20" t="s">
        <v>16</v>
      </c>
      <c r="F16" s="16" t="s">
        <v>66</v>
      </c>
      <c r="G16" s="37" t="s">
        <v>67</v>
      </c>
      <c r="H16" s="37" t="s">
        <v>68</v>
      </c>
      <c r="I16" s="11">
        <f>42000/12</f>
        <v>3500</v>
      </c>
      <c r="J16" s="55" t="s">
        <v>20</v>
      </c>
      <c r="K16" s="47" t="s">
        <v>21</v>
      </c>
    </row>
    <row r="17" spans="1:11">
      <c r="A17" s="11"/>
      <c r="B17" s="19" t="s">
        <v>22</v>
      </c>
      <c r="C17" s="36" t="s">
        <v>69</v>
      </c>
      <c r="D17" s="36" t="s">
        <v>15</v>
      </c>
      <c r="E17" s="20" t="s">
        <v>25</v>
      </c>
      <c r="F17" s="16" t="s">
        <v>70</v>
      </c>
      <c r="G17" s="37" t="s">
        <v>71</v>
      </c>
      <c r="H17" s="37" t="s">
        <v>68</v>
      </c>
      <c r="I17" s="11">
        <f>31200/12</f>
        <v>2600</v>
      </c>
      <c r="J17" s="55" t="s">
        <v>20</v>
      </c>
      <c r="K17" s="48"/>
    </row>
    <row r="18" spans="1:11">
      <c r="A18" s="11"/>
      <c r="B18" s="19" t="s">
        <v>37</v>
      </c>
      <c r="C18" s="36" t="s">
        <v>72</v>
      </c>
      <c r="D18" s="36" t="s">
        <v>24</v>
      </c>
      <c r="E18" s="20" t="s">
        <v>39</v>
      </c>
      <c r="F18" s="16" t="s">
        <v>73</v>
      </c>
      <c r="G18" s="37"/>
      <c r="H18" s="37" t="s">
        <v>68</v>
      </c>
      <c r="I18" s="11"/>
      <c r="J18" s="54" t="s">
        <v>42</v>
      </c>
      <c r="K18" s="48"/>
    </row>
    <row r="19" spans="1:11">
      <c r="A19" s="11">
        <v>8</v>
      </c>
      <c r="B19" s="12" t="s">
        <v>13</v>
      </c>
      <c r="C19" s="38" t="s">
        <v>74</v>
      </c>
      <c r="D19" s="38" t="s">
        <v>24</v>
      </c>
      <c r="E19" s="20" t="s">
        <v>16</v>
      </c>
      <c r="F19" s="16" t="s">
        <v>75</v>
      </c>
      <c r="G19" s="39" t="s">
        <v>76</v>
      </c>
      <c r="H19" s="39" t="s">
        <v>19</v>
      </c>
      <c r="I19" s="11">
        <f>78680/12</f>
        <v>6556.66666666667</v>
      </c>
      <c r="J19" s="56" t="s">
        <v>20</v>
      </c>
      <c r="K19" s="47" t="s">
        <v>21</v>
      </c>
    </row>
    <row r="20" spans="1:11">
      <c r="A20" s="11"/>
      <c r="B20" s="19" t="s">
        <v>22</v>
      </c>
      <c r="C20" s="38" t="s">
        <v>77</v>
      </c>
      <c r="D20" s="38" t="s">
        <v>15</v>
      </c>
      <c r="E20" s="20" t="s">
        <v>25</v>
      </c>
      <c r="F20" s="16" t="s">
        <v>78</v>
      </c>
      <c r="G20" s="39" t="s">
        <v>79</v>
      </c>
      <c r="H20" s="39" t="s">
        <v>19</v>
      </c>
      <c r="I20" s="11"/>
      <c r="J20" s="56" t="s">
        <v>20</v>
      </c>
      <c r="K20" s="48"/>
    </row>
    <row r="21" spans="1:11">
      <c r="A21" s="11"/>
      <c r="B21" s="19" t="s">
        <v>37</v>
      </c>
      <c r="C21" s="38" t="s">
        <v>80</v>
      </c>
      <c r="D21" s="38" t="s">
        <v>15</v>
      </c>
      <c r="E21" s="20" t="s">
        <v>39</v>
      </c>
      <c r="F21" s="16" t="s">
        <v>81</v>
      </c>
      <c r="G21" s="39" t="s">
        <v>41</v>
      </c>
      <c r="H21" s="39" t="s">
        <v>19</v>
      </c>
      <c r="I21" s="11"/>
      <c r="J21" s="56" t="s">
        <v>42</v>
      </c>
      <c r="K21" s="48"/>
    </row>
    <row r="22" spans="1:11">
      <c r="A22" s="11">
        <v>9</v>
      </c>
      <c r="B22" s="12" t="s">
        <v>13</v>
      </c>
      <c r="C22" s="40" t="s">
        <v>82</v>
      </c>
      <c r="D22" s="40" t="s">
        <v>15</v>
      </c>
      <c r="E22" s="20" t="s">
        <v>16</v>
      </c>
      <c r="F22" s="16" t="s">
        <v>83</v>
      </c>
      <c r="G22" s="41" t="s">
        <v>84</v>
      </c>
      <c r="H22" s="41" t="s">
        <v>19</v>
      </c>
      <c r="I22" s="11">
        <f>10000/12</f>
        <v>833.333333333333</v>
      </c>
      <c r="J22" s="57" t="s">
        <v>42</v>
      </c>
      <c r="K22" s="51" t="s">
        <v>21</v>
      </c>
    </row>
    <row r="23" spans="1:11">
      <c r="A23" s="11">
        <v>10</v>
      </c>
      <c r="B23" s="12" t="s">
        <v>13</v>
      </c>
      <c r="C23" s="42" t="s">
        <v>85</v>
      </c>
      <c r="D23" s="42" t="s">
        <v>24</v>
      </c>
      <c r="E23" s="19" t="s">
        <v>16</v>
      </c>
      <c r="F23" s="16" t="s">
        <v>86</v>
      </c>
      <c r="G23" s="43" t="s">
        <v>87</v>
      </c>
      <c r="H23" s="43" t="s">
        <v>19</v>
      </c>
      <c r="I23" s="11">
        <f>30000/12</f>
        <v>2500</v>
      </c>
      <c r="J23" s="58" t="s">
        <v>42</v>
      </c>
      <c r="K23" s="51" t="s">
        <v>21</v>
      </c>
    </row>
  </sheetData>
  <mergeCells count="14">
    <mergeCell ref="A1:J1"/>
    <mergeCell ref="A2:J2"/>
    <mergeCell ref="A4:A5"/>
    <mergeCell ref="A6:A8"/>
    <mergeCell ref="A10:A11"/>
    <mergeCell ref="A13:A15"/>
    <mergeCell ref="A16:A18"/>
    <mergeCell ref="A19:A21"/>
    <mergeCell ref="K4:K5"/>
    <mergeCell ref="K6:K8"/>
    <mergeCell ref="K10:K11"/>
    <mergeCell ref="K13:K15"/>
    <mergeCell ref="K16:K18"/>
    <mergeCell ref="K19:K2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2019-02-18T01:01:57Z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