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<sst xmlns="http://schemas.openxmlformats.org/spreadsheetml/2006/main" count="68">
  <si>
    <t>西安市保障性住房（限价房）资格联审信息表第000批（原表）</t>
  </si>
  <si>
    <t>基本信息（未央区 第 161 批 共 6 户，计 12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</si>
  <si>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</si>
  <si>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</si>
  <si>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</si>
  <si>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</si>
  <si>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</si>
  <si>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</si>
  <si>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</si>
  <si>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</si>
  <si>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</si>
  <si>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</si>
  <si>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</si>
  <si>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寇振</t>
  </si>
  <si>
    <t>男</t>
  </si>
  <si>
    <t>本人</t>
  </si>
  <si>
    <t>610221****04035171</t>
  </si>
  <si>
    <t>陕西北佳信息技术有限责任公司</t>
  </si>
  <si>
    <t>西安市未央区二府庄1号付1号</t>
  </si>
  <si>
    <t>未婚</t>
  </si>
  <si>
    <t>张家堡</t>
  </si>
  <si>
    <t>张林</t>
  </si>
  <si>
    <t>610103****03242492</t>
  </si>
  <si>
    <t>西安机务段</t>
  </si>
  <si>
    <t>未央区张家堡街道办事处枣园南岭</t>
  </si>
  <si>
    <t>已婚</t>
  </si>
  <si>
    <t>成员1</t>
  </si>
  <si>
    <t>侯凌峰</t>
  </si>
  <si>
    <t>女</t>
  </si>
  <si>
    <t>配偶</t>
  </si>
  <si>
    <t>610303****0705082x</t>
  </si>
  <si>
    <t>在家</t>
  </si>
  <si>
    <t>宝鸡市金台区柳沟路69号院</t>
  </si>
  <si>
    <t>3</t>
  </si>
  <si>
    <t>刘盼</t>
  </si>
  <si>
    <t>610521****07044864</t>
  </si>
  <si>
    <t>陕西新诚和人力资源有限公司</t>
  </si>
  <si>
    <t>赵元博</t>
  </si>
  <si>
    <t>610431****05023816</t>
  </si>
  <si>
    <t>快运通物流有限公司</t>
  </si>
  <si>
    <t>陕西省武功县贞元镇辅邑村3组</t>
  </si>
  <si>
    <t>成员2</t>
  </si>
  <si>
    <t>赵晓兮</t>
  </si>
  <si>
    <t>子女</t>
  </si>
  <si>
    <t>610431****02183824</t>
  </si>
  <si>
    <t>无</t>
  </si>
  <si>
    <t>范丹</t>
  </si>
  <si>
    <t>612526****09222326</t>
  </si>
  <si>
    <t>陕西同一医药连锁责任有限公司</t>
  </si>
  <si>
    <t>草滩100号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</si>
  <si>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未央湖</t>
    </r>
  </si>
  <si>
    <t>程锋</t>
  </si>
  <si>
    <t>612525****06122619</t>
  </si>
  <si>
    <t>西安三同企业管理有限责任公司</t>
  </si>
  <si>
    <t>龚晓琴</t>
  </si>
  <si>
    <t>622301****05100029</t>
  </si>
  <si>
    <t>西安卓伦文化传播有限公司</t>
  </si>
  <si>
    <t>未央湖</t>
  </si>
  <si>
    <t>周小阳</t>
  </si>
  <si>
    <t>612523****08260032</t>
  </si>
  <si>
    <t>北三环建材市场</t>
  </si>
  <si>
    <t>商洛商州区童家河</t>
  </si>
  <si>
    <t>周子祺</t>
  </si>
  <si>
    <t>611022****12240010</t>
  </si>
  <si>
    <t>商洛丹凤县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</si>
  <si>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3</t>
    </r>
  </si>
  <si>
    <t>周子童</t>
  </si>
  <si>
    <t>611022****03140024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</si>
</sst>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Tahoma"/>
      <charset val="134"/>
    </font>
    <font>
      <sz val="12"/>
      <color rgb="FF000000"/>
      <name val="宋体"/>
      <charset val="134"/>
      <scheme val="minor"/>
    </font>
    <font>
      <sz val="12"/>
      <color rgb="FF000000"/>
      <name val="方正仿宋简体"/>
      <charset val="134"/>
    </font>
    <font>
      <sz val="12"/>
      <color indexed="8"/>
      <name val="方正仿宋简体"/>
      <charset val="134"/>
    </font>
    <font>
      <sz val="12"/>
      <color theme="1"/>
      <name val="方正仿宋简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8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3" borderId="3" applyNumberFormat="0" applyFont="0" applyAlignment="0" applyProtection="0">
      <alignment vertical="center"/>
    </xf>
    <xf numFmtId="0" fontId="3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8" fillId="24" borderId="10" applyNumberFormat="0" applyAlignment="0" applyProtection="0">
      <alignment vertical="center"/>
    </xf>
    <xf numFmtId="0" fontId="35" fillId="24" borderId="7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</cellStyleXfs>
  <cellXfs count="43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67" applyNumberFormat="1" applyFont="1" applyFill="1" applyBorder="1" applyAlignment="1">
      <alignment horizontal="center" vertical="center" wrapText="1"/>
    </xf>
    <xf numFmtId="0" fontId="2" fillId="2" borderId="1" xfId="67" applyFont="1" applyFill="1" applyBorder="1" applyAlignment="1">
      <alignment horizontal="center" vertical="center" wrapText="1"/>
    </xf>
    <xf numFmtId="0" fontId="3" fillId="2" borderId="1" xfId="67" applyFont="1" applyFill="1" applyBorder="1" applyAlignment="1">
      <alignment horizontal="center" vertical="center" wrapText="1"/>
    </xf>
    <xf numFmtId="0" fontId="3" fillId="2" borderId="1" xfId="6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64" applyNumberFormat="1" applyFont="1" applyBorder="1" applyAlignment="1">
      <alignment horizontal="center" vertical="center"/>
    </xf>
    <xf numFmtId="49" fontId="8" fillId="0" borderId="1" xfId="64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65" applyNumberFormat="1" applyFont="1" applyBorder="1" applyAlignment="1">
      <alignment horizontal="center" vertical="center" wrapText="1"/>
    </xf>
    <xf numFmtId="49" fontId="8" fillId="0" borderId="1" xfId="6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6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1" fillId="0" borderId="1" xfId="63" applyNumberFormat="1" applyFont="1" applyBorder="1" applyAlignment="1">
      <alignment horizontal="center"/>
    </xf>
    <xf numFmtId="49" fontId="8" fillId="0" borderId="1" xfId="62" applyNumberFormat="1" applyFont="1" applyBorder="1" applyAlignment="1">
      <alignment horizontal="center"/>
    </xf>
    <xf numFmtId="49" fontId="8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/>
    </xf>
    <xf numFmtId="0" fontId="13" fillId="0" borderId="1" xfId="19" applyFont="1" applyBorder="1" applyAlignment="1">
      <alignment horizontal="center" vertical="center"/>
    </xf>
    <xf numFmtId="0" fontId="13" fillId="0" borderId="1" xfId="54" applyFont="1" applyBorder="1" applyAlignment="1">
      <alignment horizontal="center" vertical="center"/>
    </xf>
    <xf numFmtId="0" fontId="14" fillId="0" borderId="1" xfId="54" applyFont="1" applyBorder="1" applyAlignment="1">
      <alignment horizontal="center" vertical="center"/>
    </xf>
    <xf numFmtId="0" fontId="13" fillId="0" borderId="1" xfId="56" applyFont="1" applyBorder="1" applyAlignment="1">
      <alignment horizontal="center" vertical="center"/>
    </xf>
    <xf numFmtId="0" fontId="14" fillId="0" borderId="1" xfId="56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58" applyFont="1" applyBorder="1" applyAlignment="1">
      <alignment horizontal="center" vertical="center"/>
    </xf>
    <xf numFmtId="0" fontId="15" fillId="0" borderId="1" xfId="58" applyFont="1" applyBorder="1" applyAlignment="1">
      <alignment horizontal="center" vertical="center"/>
    </xf>
    <xf numFmtId="0" fontId="15" fillId="0" borderId="1" xfId="58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49" fontId="8" fillId="0" borderId="1" xfId="66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49" fontId="8" fillId="0" borderId="1" xfId="53" applyNumberFormat="1" applyFont="1" applyBorder="1" applyAlignment="1">
      <alignment horizontal="center" vertical="center"/>
    </xf>
    <xf numFmtId="0" fontId="13" fillId="0" borderId="1" xfId="55" applyFont="1" applyBorder="1" applyAlignment="1">
      <alignment horizontal="center" vertical="center"/>
    </xf>
    <xf numFmtId="0" fontId="13" fillId="0" borderId="1" xfId="34" applyFont="1" applyBorder="1" applyAlignment="1">
      <alignment horizontal="center" vertical="center"/>
    </xf>
    <xf numFmtId="0" fontId="13" fillId="0" borderId="1" xfId="59" applyFont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3" xfId="54"/>
    <cellStyle name="常规 14" xfId="55"/>
    <cellStyle name="常规 15" xfId="56"/>
    <cellStyle name="常规 17" xfId="57"/>
    <cellStyle name="常规 18" xfId="58"/>
    <cellStyle name="常规 19" xfId="59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_莲湖区12批60户联审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13" sqref="F13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34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5" t="s">
        <v>18</v>
      </c>
      <c r="I4" s="9">
        <f>39600/12</f>
        <v>3300</v>
      </c>
      <c r="J4" s="35" t="s">
        <v>19</v>
      </c>
      <c r="K4" s="36" t="s">
        <v>20</v>
      </c>
    </row>
    <row r="5" ht="15" spans="1:11">
      <c r="A5" s="16">
        <v>2</v>
      </c>
      <c r="B5" s="17" t="s">
        <v>12</v>
      </c>
      <c r="C5" s="18" t="s">
        <v>21</v>
      </c>
      <c r="D5" s="18" t="s">
        <v>14</v>
      </c>
      <c r="E5" s="19" t="s">
        <v>15</v>
      </c>
      <c r="F5" s="14" t="s">
        <v>22</v>
      </c>
      <c r="G5" s="20" t="s">
        <v>23</v>
      </c>
      <c r="H5" s="20" t="s">
        <v>24</v>
      </c>
      <c r="I5" s="16">
        <f>57600/12</f>
        <v>4800</v>
      </c>
      <c r="J5" s="37" t="s">
        <v>25</v>
      </c>
      <c r="K5" s="38" t="s">
        <v>20</v>
      </c>
    </row>
    <row r="6" ht="15" spans="1:11">
      <c r="A6" s="16"/>
      <c r="B6" s="19" t="s">
        <v>26</v>
      </c>
      <c r="C6" s="21" t="s">
        <v>27</v>
      </c>
      <c r="D6" s="18" t="s">
        <v>28</v>
      </c>
      <c r="E6" s="19" t="s">
        <v>29</v>
      </c>
      <c r="F6" s="14" t="s">
        <v>30</v>
      </c>
      <c r="G6" s="20" t="s">
        <v>31</v>
      </c>
      <c r="H6" s="20" t="s">
        <v>32</v>
      </c>
      <c r="I6" s="16"/>
      <c r="J6" s="37" t="s">
        <v>25</v>
      </c>
      <c r="K6" s="30"/>
    </row>
    <row r="7" spans="1:11">
      <c r="A7" s="22" t="s">
        <v>33</v>
      </c>
      <c r="B7" s="23" t="s">
        <v>12</v>
      </c>
      <c r="C7" s="23" t="s">
        <v>34</v>
      </c>
      <c r="D7" s="24" t="s">
        <v>28</v>
      </c>
      <c r="E7" s="24" t="s">
        <v>15</v>
      </c>
      <c r="F7" s="14" t="s">
        <v>35</v>
      </c>
      <c r="G7" s="24" t="s">
        <v>36</v>
      </c>
      <c r="H7" s="24" t="s">
        <v>18</v>
      </c>
      <c r="I7" s="30">
        <f>7200/12</f>
        <v>600</v>
      </c>
      <c r="J7" s="39" t="s">
        <v>25</v>
      </c>
      <c r="K7" s="38" t="s">
        <v>20</v>
      </c>
    </row>
    <row r="8" spans="1:11">
      <c r="A8" s="22"/>
      <c r="B8" s="24" t="s">
        <v>26</v>
      </c>
      <c r="C8" s="24" t="s">
        <v>37</v>
      </c>
      <c r="D8" s="24" t="s">
        <v>14</v>
      </c>
      <c r="E8" s="24" t="s">
        <v>29</v>
      </c>
      <c r="F8" s="14" t="s">
        <v>38</v>
      </c>
      <c r="G8" s="24" t="s">
        <v>39</v>
      </c>
      <c r="H8" s="24" t="s">
        <v>40</v>
      </c>
      <c r="I8" s="30">
        <f>48000/12</f>
        <v>4000</v>
      </c>
      <c r="J8" s="39" t="s">
        <v>25</v>
      </c>
      <c r="K8" s="30"/>
    </row>
    <row r="9" spans="1:11">
      <c r="A9" s="22"/>
      <c r="B9" s="24" t="s">
        <v>41</v>
      </c>
      <c r="C9" s="24" t="s">
        <v>42</v>
      </c>
      <c r="D9" s="24" t="s">
        <v>28</v>
      </c>
      <c r="E9" s="24" t="s">
        <v>43</v>
      </c>
      <c r="F9" s="14" t="s">
        <v>44</v>
      </c>
      <c r="G9" s="24" t="s">
        <v>45</v>
      </c>
      <c r="H9" s="24" t="s">
        <v>40</v>
      </c>
      <c r="I9" s="30"/>
      <c r="J9" s="39" t="s">
        <v>19</v>
      </c>
      <c r="K9" s="30"/>
    </row>
    <row r="10" spans="1:11">
      <c r="A10" s="16">
        <v>4</v>
      </c>
      <c r="B10" s="17" t="s">
        <v>12</v>
      </c>
      <c r="C10" s="25" t="s">
        <v>46</v>
      </c>
      <c r="D10" s="25" t="s">
        <v>28</v>
      </c>
      <c r="E10" s="26" t="s">
        <v>15</v>
      </c>
      <c r="F10" s="14" t="s">
        <v>47</v>
      </c>
      <c r="G10" s="27" t="s">
        <v>48</v>
      </c>
      <c r="H10" s="26" t="s">
        <v>49</v>
      </c>
      <c r="I10" s="30">
        <f>25200/12</f>
        <v>2100</v>
      </c>
      <c r="J10" s="40" t="s">
        <v>19</v>
      </c>
      <c r="K10" s="30" t="s">
        <v>50</v>
      </c>
    </row>
    <row r="11" spans="1:11">
      <c r="A11" s="16">
        <v>5</v>
      </c>
      <c r="B11" s="17" t="s">
        <v>12</v>
      </c>
      <c r="C11" s="28" t="s">
        <v>51</v>
      </c>
      <c r="D11" s="28" t="s">
        <v>14</v>
      </c>
      <c r="E11" s="28" t="s">
        <v>15</v>
      </c>
      <c r="F11" s="14" t="s">
        <v>52</v>
      </c>
      <c r="G11" s="29" t="s">
        <v>53</v>
      </c>
      <c r="H11" s="28" t="s">
        <v>49</v>
      </c>
      <c r="I11" s="30">
        <f>37200/12</f>
        <v>3100</v>
      </c>
      <c r="J11" s="41" t="s">
        <v>19</v>
      </c>
      <c r="K11" s="30" t="s">
        <v>50</v>
      </c>
    </row>
    <row r="12" spans="1:11">
      <c r="A12" s="30">
        <v>6</v>
      </c>
      <c r="B12" s="23" t="s">
        <v>12</v>
      </c>
      <c r="C12" s="31" t="s">
        <v>54</v>
      </c>
      <c r="D12" s="32" t="s">
        <v>28</v>
      </c>
      <c r="E12" s="31" t="s">
        <v>15</v>
      </c>
      <c r="F12" s="14" t="s">
        <v>55</v>
      </c>
      <c r="G12" s="33" t="s">
        <v>56</v>
      </c>
      <c r="H12" s="31" t="s">
        <v>49</v>
      </c>
      <c r="I12" s="30">
        <f>26400/12</f>
        <v>2200</v>
      </c>
      <c r="J12" s="42" t="s">
        <v>25</v>
      </c>
      <c r="K12" s="38" t="s">
        <v>57</v>
      </c>
    </row>
    <row r="13" spans="1:11">
      <c r="A13" s="30"/>
      <c r="B13" s="24" t="s">
        <v>26</v>
      </c>
      <c r="C13" s="31" t="s">
        <v>58</v>
      </c>
      <c r="D13" s="31" t="s">
        <v>14</v>
      </c>
      <c r="E13" s="31" t="s">
        <v>29</v>
      </c>
      <c r="F13" s="14" t="s">
        <v>59</v>
      </c>
      <c r="G13" s="33" t="s">
        <v>60</v>
      </c>
      <c r="H13" s="31" t="s">
        <v>61</v>
      </c>
      <c r="I13" s="30">
        <f>36000/12</f>
        <v>3000</v>
      </c>
      <c r="J13" s="42" t="s">
        <v>25</v>
      </c>
      <c r="K13" s="30"/>
    </row>
    <row r="14" spans="1:11">
      <c r="A14" s="30"/>
      <c r="B14" s="24" t="s">
        <v>41</v>
      </c>
      <c r="C14" s="33" t="s">
        <v>62</v>
      </c>
      <c r="D14" s="31" t="s">
        <v>14</v>
      </c>
      <c r="E14" s="31" t="s">
        <v>43</v>
      </c>
      <c r="F14" s="14" t="s">
        <v>63</v>
      </c>
      <c r="G14" s="33"/>
      <c r="H14" s="31" t="s">
        <v>64</v>
      </c>
      <c r="I14" s="30"/>
      <c r="J14" s="40" t="s">
        <v>19</v>
      </c>
      <c r="K14" s="30"/>
    </row>
    <row r="15" spans="1:11">
      <c r="A15" s="30"/>
      <c r="B15" s="30" t="s">
        <v>65</v>
      </c>
      <c r="C15" s="33" t="s">
        <v>66</v>
      </c>
      <c r="D15" s="31" t="s">
        <v>28</v>
      </c>
      <c r="E15" s="31" t="s">
        <v>43</v>
      </c>
      <c r="F15" s="14" t="s">
        <v>67</v>
      </c>
      <c r="G15" s="33"/>
      <c r="H15" s="31" t="s">
        <v>64</v>
      </c>
      <c r="I15" s="30"/>
      <c r="J15" s="41" t="s">
        <v>19</v>
      </c>
      <c r="K15" s="30"/>
    </row>
  </sheetData>
  <mergeCells count="8">
    <mergeCell ref="A1:J1"/>
    <mergeCell ref="A2:J2"/>
    <mergeCell ref="A5:A6"/>
    <mergeCell ref="A7:A9"/>
    <mergeCell ref="A12:A15"/>
    <mergeCell ref="K5:K6"/>
    <mergeCell ref="K7:K9"/>
    <mergeCell ref="K12:K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2019-02-18T01:03:02Z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