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<sst xmlns="http://schemas.openxmlformats.org/spreadsheetml/2006/main" count="84">
  <si>
    <t>西安市保障性住房（限价房）资格联审信息表第000批（原表）</t>
  </si>
  <si>
    <t>基本信息（未央区 第 158 批 共 10 户，计 16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</si>
  <si>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</si>
  <si>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</si>
  <si>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</si>
  <si>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</si>
  <si>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</si>
  <si>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</si>
  <si>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</si>
  <si>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</si>
  <si>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</si>
  <si>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</si>
  <si>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</si>
  <si>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郑卫</t>
  </si>
  <si>
    <t>男</t>
  </si>
  <si>
    <t>本人</t>
  </si>
  <si>
    <t>610104****01074412</t>
  </si>
  <si>
    <t>西安捷报同达物流有限公司</t>
  </si>
  <si>
    <t>未央区大明宫太华路社区</t>
  </si>
  <si>
    <t>离异</t>
  </si>
  <si>
    <t>大明宫</t>
  </si>
  <si>
    <t>张鹏真</t>
  </si>
  <si>
    <t>610122****02144033</t>
  </si>
  <si>
    <t>晨兴广告设计有限公司</t>
  </si>
  <si>
    <t>西安市蓝田县焦岱镇张家村</t>
  </si>
  <si>
    <t>未婚</t>
  </si>
  <si>
    <t>谭家</t>
  </si>
  <si>
    <t>闫院生</t>
  </si>
  <si>
    <t>女</t>
  </si>
  <si>
    <t>612601****06220348</t>
  </si>
  <si>
    <t>西安市易客网吧</t>
  </si>
  <si>
    <t xml:space="preserve">未央区渭清南路28号 </t>
  </si>
  <si>
    <t>已婚</t>
  </si>
  <si>
    <t>成员1</t>
  </si>
  <si>
    <t>沙光辉</t>
  </si>
  <si>
    <t>配偶</t>
  </si>
  <si>
    <t>612601****08070910</t>
  </si>
  <si>
    <t>延安市烟草公司</t>
  </si>
  <si>
    <t>陕西省延安市宝塔区七里铺街134号</t>
  </si>
  <si>
    <t>殷秀萍</t>
  </si>
  <si>
    <t>612524****03130647</t>
  </si>
  <si>
    <t>西安市未央区黄食福面馆</t>
  </si>
  <si>
    <t>未央区渭清南路28号</t>
  </si>
  <si>
    <t>刘善宁</t>
  </si>
  <si>
    <t>612524****03100657</t>
  </si>
  <si>
    <t>临时司机</t>
  </si>
  <si>
    <t>陕西省商洛市商南县富水镇黑漆河村六组40号</t>
  </si>
  <si>
    <t>成员2</t>
  </si>
  <si>
    <t>刘承博</t>
  </si>
  <si>
    <t>子女</t>
  </si>
  <si>
    <t>611023****08110610</t>
  </si>
  <si>
    <t>无</t>
  </si>
  <si>
    <t>吴旋</t>
  </si>
  <si>
    <t>610523****08217812</t>
  </si>
  <si>
    <t>咸之雅资源利用西安有限公司</t>
  </si>
  <si>
    <t>西安市未央区渭清南路28号</t>
  </si>
  <si>
    <t>曹纹</t>
  </si>
  <si>
    <t>610528****02143024</t>
  </si>
  <si>
    <t>陕西华萃路桥工程有限责任公司</t>
  </si>
  <si>
    <t>渭南市富平县刘集镇吕当村</t>
  </si>
  <si>
    <t>徐家湾</t>
  </si>
  <si>
    <t>张兴山</t>
  </si>
  <si>
    <t>610528****02013016</t>
  </si>
  <si>
    <t>张泽泉</t>
  </si>
  <si>
    <t>610528****04133030</t>
  </si>
  <si>
    <t>许宁</t>
  </si>
  <si>
    <t>610104****08026133</t>
  </si>
  <si>
    <t>西安市自来水公司</t>
  </si>
  <si>
    <t>未央湖街道办</t>
  </si>
  <si>
    <t>未央湖</t>
  </si>
  <si>
    <t>许雯溪</t>
  </si>
  <si>
    <t>610104****09186120</t>
  </si>
  <si>
    <t>彭磊</t>
  </si>
  <si>
    <t>610112****02233514</t>
  </si>
  <si>
    <t>未央宫大白杨社区</t>
  </si>
  <si>
    <t>未央宫</t>
  </si>
  <si>
    <t>关瑛瑛</t>
  </si>
  <si>
    <t>610303****02264525</t>
  </si>
  <si>
    <t>北京华和厅书画院西安分院</t>
  </si>
  <si>
    <t>未央宫青门新区社区</t>
  </si>
  <si>
    <t>樊翔飞</t>
  </si>
  <si>
    <t>610122****07082515</t>
  </si>
  <si>
    <t>西安奥本广告有限公司</t>
  </si>
  <si>
    <t>蓝田县孟村乡樊家村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</si>
</sst>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4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8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15" borderId="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5" fillId="23" borderId="9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11" borderId="5" applyNumberFormat="0" applyAlignment="0" applyProtection="0">
      <alignment vertical="center"/>
    </xf>
    <xf numFmtId="0" fontId="37" fillId="0" borderId="0">
      <alignment vertical="center"/>
    </xf>
    <xf numFmtId="0" fontId="28" fillId="11" borderId="4" applyNumberFormat="0" applyAlignment="0" applyProtection="0">
      <alignment vertical="center"/>
    </xf>
    <xf numFmtId="0" fontId="36" fillId="18" borderId="8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0">
      <alignment vertical="center"/>
    </xf>
    <xf numFmtId="0" fontId="24" fillId="0" borderId="3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3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0" borderId="0"/>
  </cellStyleXfs>
  <cellXfs count="45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88" applyNumberFormat="1" applyFont="1" applyFill="1" applyBorder="1" applyAlignment="1">
      <alignment horizontal="center" vertical="center" wrapText="1"/>
    </xf>
    <xf numFmtId="0" fontId="2" fillId="2" borderId="1" xfId="88" applyFont="1" applyFill="1" applyBorder="1" applyAlignment="1">
      <alignment horizontal="center" vertical="center" wrapText="1"/>
    </xf>
    <xf numFmtId="0" fontId="3" fillId="2" borderId="1" xfId="88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72" applyFont="1" applyBorder="1" applyAlignment="1">
      <alignment horizontal="center" vertical="center" wrapText="1"/>
    </xf>
    <xf numFmtId="0" fontId="13" fillId="0" borderId="1" xfId="72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84" applyFont="1" applyBorder="1" applyAlignment="1">
      <alignment horizontal="center" vertical="center" wrapText="1"/>
    </xf>
    <xf numFmtId="0" fontId="13" fillId="0" borderId="1" xfId="14" applyFont="1" applyBorder="1" applyAlignment="1">
      <alignment horizontal="center" vertical="center" wrapText="1"/>
    </xf>
    <xf numFmtId="0" fontId="15" fillId="0" borderId="1" xfId="58" applyFont="1" applyFill="1" applyBorder="1" applyAlignment="1">
      <alignment horizontal="center" vertical="center"/>
    </xf>
    <xf numFmtId="0" fontId="16" fillId="0" borderId="1" xfId="58" applyFont="1" applyFill="1" applyBorder="1" applyAlignment="1">
      <alignment horizontal="center" vertical="center"/>
    </xf>
    <xf numFmtId="0" fontId="16" fillId="0" borderId="1" xfId="20" applyFont="1" applyFill="1" applyBorder="1" applyAlignment="1">
      <alignment horizontal="center" vertical="center" wrapText="1"/>
    </xf>
    <xf numFmtId="0" fontId="16" fillId="0" borderId="1" xfId="66" applyFont="1" applyFill="1" applyBorder="1" applyAlignment="1">
      <alignment horizontal="center" vertical="center"/>
    </xf>
    <xf numFmtId="0" fontId="15" fillId="0" borderId="1" xfId="66" applyFont="1" applyFill="1" applyBorder="1" applyAlignment="1">
      <alignment horizontal="center" vertical="center"/>
    </xf>
    <xf numFmtId="0" fontId="16" fillId="0" borderId="1" xfId="68" applyFont="1" applyFill="1" applyBorder="1" applyAlignment="1">
      <alignment horizontal="center" vertical="center"/>
    </xf>
    <xf numFmtId="0" fontId="16" fillId="0" borderId="1" xfId="68" applyFont="1" applyFill="1" applyBorder="1" applyAlignment="1">
      <alignment horizontal="center" vertical="center" wrapText="1"/>
    </xf>
    <xf numFmtId="0" fontId="17" fillId="0" borderId="1" xfId="66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1" xfId="68" applyBorder="1" applyAlignment="1">
      <alignment horizontal="center" vertical="center"/>
    </xf>
    <xf numFmtId="0" fontId="16" fillId="0" borderId="1" xfId="63" applyFont="1" applyFill="1" applyBorder="1" applyAlignment="1">
      <alignment horizontal="center" vertical="center"/>
    </xf>
    <xf numFmtId="0" fontId="15" fillId="0" borderId="1" xfId="63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83" applyFont="1" applyFill="1" applyBorder="1" applyAlignment="1">
      <alignment horizontal="center" vertical="center"/>
    </xf>
    <xf numFmtId="0" fontId="19" fillId="0" borderId="1" xfId="81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1" xfId="85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6" fillId="0" borderId="1" xfId="61" applyFont="1" applyFill="1" applyBorder="1" applyAlignment="1">
      <alignment horizontal="center" vertical="center"/>
    </xf>
    <xf numFmtId="0" fontId="17" fillId="0" borderId="1" xfId="61" applyBorder="1" applyAlignment="1">
      <alignment horizontal="center" vertical="center"/>
    </xf>
    <xf numFmtId="0" fontId="16" fillId="0" borderId="1" xfId="65" applyFont="1" applyFill="1" applyBorder="1" applyAlignment="1">
      <alignment horizontal="center" vertical="center"/>
    </xf>
    <xf numFmtId="0" fontId="8" fillId="0" borderId="1" xfId="28" applyFont="1" applyFill="1" applyBorder="1" applyAlignment="1">
      <alignment horizontal="center" vertical="center"/>
    </xf>
  </cellXfs>
  <cellStyles count="8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13" xfId="3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11" xfId="58"/>
    <cellStyle name="常规 13" xfId="59"/>
    <cellStyle name="常规 14" xfId="60"/>
    <cellStyle name="常规 20" xfId="61"/>
    <cellStyle name="常规 15" xfId="62"/>
    <cellStyle name="常规 22" xfId="63"/>
    <cellStyle name="常规 17" xfId="64"/>
    <cellStyle name="常规 23" xfId="65"/>
    <cellStyle name="常规 18" xfId="66"/>
    <cellStyle name="常规 24" xfId="67"/>
    <cellStyle name="常规 19" xfId="68"/>
    <cellStyle name="常规 2" xfId="69"/>
    <cellStyle name="常规 2 12" xfId="70"/>
    <cellStyle name="常规 2 14" xfId="71"/>
    <cellStyle name="常规 2 2" xfId="72"/>
    <cellStyle name="常规 2 3" xfId="73"/>
    <cellStyle name="常规 2 4" xfId="74"/>
    <cellStyle name="常规 2 5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" xfId="82"/>
    <cellStyle name="常规 4" xfId="83"/>
    <cellStyle name="常规 5" xfId="84"/>
    <cellStyle name="常规 7" xfId="85"/>
    <cellStyle name="常规 8" xfId="86"/>
    <cellStyle name="常规 9" xfId="87"/>
    <cellStyle name="常规_莲湖区12批60户联审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10" sqref="F10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38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2" t="s">
        <v>17</v>
      </c>
      <c r="H4" s="12" t="s">
        <v>18</v>
      </c>
      <c r="I4" s="9">
        <f>42000/12</f>
        <v>3500</v>
      </c>
      <c r="J4" s="12" t="s">
        <v>19</v>
      </c>
      <c r="K4" s="30" t="s">
        <v>20</v>
      </c>
    </row>
    <row r="5" spans="1:11">
      <c r="A5" s="15">
        <v>2</v>
      </c>
      <c r="B5" s="16" t="s">
        <v>12</v>
      </c>
      <c r="C5" s="17" t="s">
        <v>21</v>
      </c>
      <c r="D5" s="18" t="s">
        <v>14</v>
      </c>
      <c r="E5" s="19" t="s">
        <v>15</v>
      </c>
      <c r="F5" s="14" t="s">
        <v>22</v>
      </c>
      <c r="G5" s="20" t="s">
        <v>23</v>
      </c>
      <c r="H5" s="21" t="s">
        <v>24</v>
      </c>
      <c r="I5" s="15">
        <f>27600/12</f>
        <v>2300</v>
      </c>
      <c r="J5" s="39" t="s">
        <v>25</v>
      </c>
      <c r="K5" s="40" t="s">
        <v>26</v>
      </c>
    </row>
    <row r="6" spans="1:11">
      <c r="A6" s="9">
        <v>3</v>
      </c>
      <c r="B6" s="10" t="s">
        <v>12</v>
      </c>
      <c r="C6" s="22" t="s">
        <v>27</v>
      </c>
      <c r="D6" s="23" t="s">
        <v>28</v>
      </c>
      <c r="E6" s="13" t="s">
        <v>15</v>
      </c>
      <c r="F6" s="14" t="s">
        <v>29</v>
      </c>
      <c r="G6" s="24" t="s">
        <v>30</v>
      </c>
      <c r="H6" s="24" t="s">
        <v>31</v>
      </c>
      <c r="I6" s="9">
        <f>19200/12</f>
        <v>1600</v>
      </c>
      <c r="J6" s="12" t="s">
        <v>32</v>
      </c>
      <c r="K6" s="30" t="s">
        <v>26</v>
      </c>
    </row>
    <row r="7" spans="1:11">
      <c r="A7" s="9"/>
      <c r="B7" s="13" t="s">
        <v>33</v>
      </c>
      <c r="C7" s="23" t="s">
        <v>34</v>
      </c>
      <c r="D7" s="23" t="s">
        <v>14</v>
      </c>
      <c r="E7" s="13" t="s">
        <v>35</v>
      </c>
      <c r="F7" s="14" t="s">
        <v>36</v>
      </c>
      <c r="G7" s="24" t="s">
        <v>37</v>
      </c>
      <c r="H7" s="24" t="s">
        <v>38</v>
      </c>
      <c r="I7" s="9">
        <f>60000/12</f>
        <v>5000</v>
      </c>
      <c r="J7" s="12" t="s">
        <v>32</v>
      </c>
      <c r="K7" s="34"/>
    </row>
    <row r="8" spans="1:11">
      <c r="A8" s="25">
        <v>4</v>
      </c>
      <c r="B8" s="26" t="s">
        <v>12</v>
      </c>
      <c r="C8" s="26" t="s">
        <v>39</v>
      </c>
      <c r="D8" s="25" t="s">
        <v>28</v>
      </c>
      <c r="E8" s="13" t="s">
        <v>15</v>
      </c>
      <c r="F8" s="14" t="s">
        <v>40</v>
      </c>
      <c r="G8" s="27" t="s">
        <v>41</v>
      </c>
      <c r="H8" s="27" t="s">
        <v>42</v>
      </c>
      <c r="I8" s="9">
        <f>33600/12</f>
        <v>2800</v>
      </c>
      <c r="J8" s="41" t="s">
        <v>32</v>
      </c>
      <c r="K8" s="30" t="s">
        <v>26</v>
      </c>
    </row>
    <row r="9" spans="1:11">
      <c r="A9" s="25"/>
      <c r="B9" s="25" t="s">
        <v>33</v>
      </c>
      <c r="C9" s="25" t="s">
        <v>43</v>
      </c>
      <c r="D9" s="25" t="s">
        <v>14</v>
      </c>
      <c r="E9" s="13" t="s">
        <v>35</v>
      </c>
      <c r="F9" s="14" t="s">
        <v>44</v>
      </c>
      <c r="G9" s="27" t="s">
        <v>45</v>
      </c>
      <c r="H9" s="28" t="s">
        <v>46</v>
      </c>
      <c r="I9" s="9">
        <f>36000/12</f>
        <v>3000</v>
      </c>
      <c r="J9" s="41" t="s">
        <v>32</v>
      </c>
      <c r="K9" s="34"/>
    </row>
    <row r="10" spans="1:11">
      <c r="A10" s="25"/>
      <c r="B10" s="29" t="s">
        <v>47</v>
      </c>
      <c r="C10" s="29" t="s">
        <v>48</v>
      </c>
      <c r="D10" s="29" t="s">
        <v>14</v>
      </c>
      <c r="E10" s="30" t="s">
        <v>49</v>
      </c>
      <c r="F10" s="14" t="s">
        <v>50</v>
      </c>
      <c r="G10" s="31" t="s">
        <v>51</v>
      </c>
      <c r="H10" s="28" t="s">
        <v>46</v>
      </c>
      <c r="I10" s="9"/>
      <c r="J10" s="42" t="s">
        <v>25</v>
      </c>
      <c r="K10" s="34"/>
    </row>
    <row r="11" spans="1:11">
      <c r="A11" s="32">
        <v>5</v>
      </c>
      <c r="B11" s="33" t="s">
        <v>12</v>
      </c>
      <c r="C11" s="33" t="s">
        <v>52</v>
      </c>
      <c r="D11" s="32" t="s">
        <v>14</v>
      </c>
      <c r="E11" s="32" t="s">
        <v>15</v>
      </c>
      <c r="F11" s="14" t="s">
        <v>53</v>
      </c>
      <c r="G11" s="32" t="s">
        <v>54</v>
      </c>
      <c r="H11" s="32" t="s">
        <v>55</v>
      </c>
      <c r="I11" s="9">
        <f>42000/12</f>
        <v>3500</v>
      </c>
      <c r="J11" s="43" t="s">
        <v>25</v>
      </c>
      <c r="K11" s="40" t="s">
        <v>26</v>
      </c>
    </row>
    <row r="12" spans="1:11">
      <c r="A12" s="34">
        <v>6</v>
      </c>
      <c r="B12" s="10" t="s">
        <v>12</v>
      </c>
      <c r="C12" s="30" t="s">
        <v>56</v>
      </c>
      <c r="D12" s="30" t="s">
        <v>28</v>
      </c>
      <c r="E12" s="13" t="s">
        <v>15</v>
      </c>
      <c r="F12" s="14" t="s">
        <v>57</v>
      </c>
      <c r="G12" s="30" t="s">
        <v>58</v>
      </c>
      <c r="H12" s="30" t="s">
        <v>59</v>
      </c>
      <c r="I12" s="34">
        <f>43200/12</f>
        <v>3600</v>
      </c>
      <c r="J12" s="12" t="s">
        <v>32</v>
      </c>
      <c r="K12" s="30" t="s">
        <v>60</v>
      </c>
    </row>
    <row r="13" spans="1:11">
      <c r="A13" s="34"/>
      <c r="B13" s="13" t="s">
        <v>33</v>
      </c>
      <c r="C13" s="30" t="s">
        <v>61</v>
      </c>
      <c r="D13" s="30" t="s">
        <v>14</v>
      </c>
      <c r="E13" s="13" t="s">
        <v>35</v>
      </c>
      <c r="F13" s="14" t="s">
        <v>62</v>
      </c>
      <c r="G13" s="34"/>
      <c r="H13" s="30" t="s">
        <v>59</v>
      </c>
      <c r="I13" s="34">
        <f>30000/12</f>
        <v>2500</v>
      </c>
      <c r="J13" s="12" t="s">
        <v>32</v>
      </c>
      <c r="K13" s="34"/>
    </row>
    <row r="14" spans="1:11">
      <c r="A14" s="34"/>
      <c r="B14" s="13" t="s">
        <v>47</v>
      </c>
      <c r="C14" s="30" t="s">
        <v>63</v>
      </c>
      <c r="D14" s="30" t="s">
        <v>14</v>
      </c>
      <c r="E14" s="30" t="s">
        <v>49</v>
      </c>
      <c r="F14" s="14" t="s">
        <v>64</v>
      </c>
      <c r="G14" s="34"/>
      <c r="H14" s="30" t="s">
        <v>59</v>
      </c>
      <c r="I14" s="34"/>
      <c r="J14" s="30" t="s">
        <v>25</v>
      </c>
      <c r="K14" s="34"/>
    </row>
    <row r="15" spans="1:11">
      <c r="A15" s="9">
        <v>7</v>
      </c>
      <c r="B15" s="10" t="s">
        <v>12</v>
      </c>
      <c r="C15" s="35" t="s">
        <v>65</v>
      </c>
      <c r="D15" s="35" t="s">
        <v>14</v>
      </c>
      <c r="E15" s="13" t="s">
        <v>15</v>
      </c>
      <c r="F15" s="14" t="s">
        <v>66</v>
      </c>
      <c r="G15" s="36" t="s">
        <v>67</v>
      </c>
      <c r="H15" s="37" t="s">
        <v>68</v>
      </c>
      <c r="I15" s="34">
        <f>79932/12</f>
        <v>6661</v>
      </c>
      <c r="J15" s="44" t="s">
        <v>25</v>
      </c>
      <c r="K15" s="30" t="s">
        <v>69</v>
      </c>
    </row>
    <row r="16" spans="1:11">
      <c r="A16" s="9"/>
      <c r="B16" s="13" t="s">
        <v>33</v>
      </c>
      <c r="C16" s="35" t="s">
        <v>70</v>
      </c>
      <c r="D16" s="35" t="s">
        <v>28</v>
      </c>
      <c r="E16" s="30" t="s">
        <v>49</v>
      </c>
      <c r="F16" s="14" t="s">
        <v>71</v>
      </c>
      <c r="G16" s="36"/>
      <c r="H16" s="37" t="s">
        <v>68</v>
      </c>
      <c r="I16" s="34"/>
      <c r="J16" s="44" t="s">
        <v>25</v>
      </c>
      <c r="K16" s="34"/>
    </row>
    <row r="17" spans="1:11">
      <c r="A17" s="32">
        <v>8</v>
      </c>
      <c r="B17" s="33" t="s">
        <v>12</v>
      </c>
      <c r="C17" s="30" t="s">
        <v>72</v>
      </c>
      <c r="D17" s="30" t="s">
        <v>14</v>
      </c>
      <c r="E17" s="30" t="s">
        <v>15</v>
      </c>
      <c r="F17" s="14" t="s">
        <v>73</v>
      </c>
      <c r="G17" s="34"/>
      <c r="H17" s="30" t="s">
        <v>74</v>
      </c>
      <c r="I17" s="34">
        <f>21600/12</f>
        <v>1800</v>
      </c>
      <c r="J17" s="44" t="s">
        <v>25</v>
      </c>
      <c r="K17" s="30" t="s">
        <v>75</v>
      </c>
    </row>
    <row r="18" spans="1:11">
      <c r="A18" s="32">
        <v>9</v>
      </c>
      <c r="B18" s="33" t="s">
        <v>12</v>
      </c>
      <c r="C18" s="30" t="s">
        <v>76</v>
      </c>
      <c r="D18" s="30" t="s">
        <v>28</v>
      </c>
      <c r="E18" s="30" t="s">
        <v>15</v>
      </c>
      <c r="F18" s="14" t="s">
        <v>77</v>
      </c>
      <c r="G18" s="30" t="s">
        <v>78</v>
      </c>
      <c r="H18" s="30" t="s">
        <v>79</v>
      </c>
      <c r="I18" s="34">
        <f>44400/12</f>
        <v>3700</v>
      </c>
      <c r="J18" s="44" t="s">
        <v>25</v>
      </c>
      <c r="K18" s="30" t="s">
        <v>75</v>
      </c>
    </row>
    <row r="19" spans="1:11">
      <c r="A19" s="32">
        <v>10</v>
      </c>
      <c r="B19" s="33" t="s">
        <v>12</v>
      </c>
      <c r="C19" s="30" t="s">
        <v>80</v>
      </c>
      <c r="D19" s="30" t="s">
        <v>14</v>
      </c>
      <c r="E19" s="30" t="s">
        <v>15</v>
      </c>
      <c r="F19" s="14" t="s">
        <v>81</v>
      </c>
      <c r="G19" s="30" t="s">
        <v>82</v>
      </c>
      <c r="H19" s="30" t="s">
        <v>83</v>
      </c>
      <c r="I19" s="34">
        <f>34800/12</f>
        <v>2900</v>
      </c>
      <c r="J19" s="44" t="s">
        <v>25</v>
      </c>
      <c r="K19" s="30" t="s">
        <v>75</v>
      </c>
    </row>
  </sheetData>
  <mergeCells count="10">
    <mergeCell ref="A1:J1"/>
    <mergeCell ref="A2:J2"/>
    <mergeCell ref="A6:A7"/>
    <mergeCell ref="A8:A10"/>
    <mergeCell ref="A12:A14"/>
    <mergeCell ref="A15:A16"/>
    <mergeCell ref="K6:K7"/>
    <mergeCell ref="K8:K10"/>
    <mergeCell ref="K12:K14"/>
    <mergeCell ref="K15:K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2019-01-21T01:17:04Z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