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<sst xmlns="http://schemas.openxmlformats.org/spreadsheetml/2006/main" count="70">
  <si>
    <t>西安市保障性住房（限价房）资格联审信息表第000批（原表）</t>
  </si>
  <si>
    <t>基本信息（未央区 第 152 批 共 7 户，计 13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</si>
  <si>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</si>
  <si>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</si>
  <si>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</si>
  <si>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</si>
  <si>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</si>
  <si>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</si>
  <si>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</si>
  <si>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</si>
  <si>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</si>
  <si>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</si>
  <si>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</si>
  <si>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朱旭东</t>
  </si>
  <si>
    <t>男</t>
  </si>
  <si>
    <t>本人</t>
  </si>
  <si>
    <t>621026****01060658</t>
  </si>
  <si>
    <t>上海证券之星综合研究有限公司陕西分公司</t>
  </si>
  <si>
    <t>大明宫派出所</t>
  </si>
  <si>
    <t>未婚</t>
  </si>
  <si>
    <t>大明宫</t>
  </si>
  <si>
    <t>宫婉婷</t>
  </si>
  <si>
    <t>女</t>
  </si>
  <si>
    <t>610427****01080024</t>
  </si>
  <si>
    <t>陕西省中医医院</t>
  </si>
  <si>
    <t>草滩100号</t>
  </si>
  <si>
    <t>已婚</t>
  </si>
  <si>
    <t>未央湖</t>
  </si>
  <si>
    <t>成员1</t>
  </si>
  <si>
    <t>卫博</t>
  </si>
  <si>
    <t>配偶</t>
  </si>
  <si>
    <t>610525****07133113</t>
  </si>
  <si>
    <t>上海阔礼商务咨询有限公司</t>
  </si>
  <si>
    <t>澄城县庄头乡</t>
  </si>
  <si>
    <t>成员2</t>
  </si>
  <si>
    <t>卫梦珂</t>
  </si>
  <si>
    <t>子女</t>
  </si>
  <si>
    <t>610525****05190086</t>
  </si>
  <si>
    <t>汤杰</t>
  </si>
  <si>
    <t>610522****0421401X</t>
  </si>
  <si>
    <t>西安城建集团有限公司</t>
  </si>
  <si>
    <t>吴燕</t>
  </si>
  <si>
    <t>610625****02210365</t>
  </si>
  <si>
    <t>志丹县永宁镇人民政府</t>
  </si>
  <si>
    <t>刘生富</t>
  </si>
  <si>
    <t>610629****11220012</t>
  </si>
  <si>
    <t>志丹县保安街道办事处</t>
  </si>
  <si>
    <t>志丹县保安镇</t>
  </si>
  <si>
    <t>刘艺淼</t>
  </si>
  <si>
    <t>610625****04070320</t>
  </si>
  <si>
    <t>李媛媛</t>
  </si>
  <si>
    <t>130406****08142745</t>
  </si>
  <si>
    <t>长安医院</t>
  </si>
  <si>
    <t>未央区范南社区</t>
  </si>
  <si>
    <t>未央宫</t>
  </si>
  <si>
    <t>张龙强</t>
  </si>
  <si>
    <t>612401****04031379</t>
  </si>
  <si>
    <t>陕西省第四人民医院</t>
  </si>
  <si>
    <t>安康市汉滨区大同镇</t>
  </si>
  <si>
    <t>张可芮</t>
  </si>
  <si>
    <t>610112****03013565</t>
  </si>
  <si>
    <t>郑艳翡</t>
  </si>
  <si>
    <t>610122****04206541</t>
  </si>
  <si>
    <t>西安立信通讯手机专卖店</t>
  </si>
  <si>
    <t>西安市蓝田县蓝桥乡</t>
  </si>
  <si>
    <t>汉城</t>
  </si>
  <si>
    <t>翟鹏鹏</t>
  </si>
  <si>
    <t>610124****05282735</t>
  </si>
  <si>
    <t>西安庆华驾校</t>
  </si>
  <si>
    <t>西安市周至县楼观镇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</si>
</sst>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.5"/>
      <color rgb="FF000000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.5"/>
      <color rgb="FF00000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4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7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14" borderId="6" applyNumberFormat="0" applyFon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10" borderId="5" applyNumberFormat="0" applyAlignment="0" applyProtection="0">
      <alignment vertical="center"/>
    </xf>
    <xf numFmtId="0" fontId="35" fillId="10" borderId="3" applyNumberFormat="0" applyAlignment="0" applyProtection="0">
      <alignment vertical="center"/>
    </xf>
    <xf numFmtId="0" fontId="27" fillId="9" borderId="4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0" borderId="0"/>
    <xf numFmtId="0" fontId="23" fillId="3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0" borderId="0"/>
    <xf numFmtId="0" fontId="23" fillId="2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3" fillId="0" borderId="0"/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7" fillId="0" borderId="0"/>
    <xf numFmtId="0" fontId="0" fillId="0" borderId="0">
      <alignment vertical="center"/>
    </xf>
    <xf numFmtId="0" fontId="8" fillId="0" borderId="0">
      <alignment vertical="center"/>
    </xf>
    <xf numFmtId="0" fontId="13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</cellStyleXfs>
  <cellXfs count="45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73" applyNumberFormat="1" applyFont="1" applyFill="1" applyBorder="1" applyAlignment="1">
      <alignment horizontal="center" vertical="center" wrapText="1"/>
    </xf>
    <xf numFmtId="0" fontId="2" fillId="2" borderId="1" xfId="73" applyFont="1" applyFill="1" applyBorder="1" applyAlignment="1">
      <alignment horizontal="center" vertical="center" wrapText="1"/>
    </xf>
    <xf numFmtId="0" fontId="3" fillId="2" borderId="1" xfId="73" applyFont="1" applyFill="1" applyBorder="1" applyAlignment="1">
      <alignment horizontal="center" vertical="center" wrapText="1"/>
    </xf>
    <xf numFmtId="0" fontId="3" fillId="2" borderId="1" xfId="73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62" applyFont="1" applyBorder="1" applyAlignment="1">
      <alignment horizontal="center" vertical="center"/>
    </xf>
    <xf numFmtId="0" fontId="8" fillId="0" borderId="1" xfId="62" applyFont="1" applyBorder="1" applyAlignment="1">
      <alignment horizontal="center" vertical="center"/>
    </xf>
    <xf numFmtId="0" fontId="8" fillId="0" borderId="1" xfId="62" applyNumberFormat="1" applyFont="1" applyBorder="1" applyAlignment="1">
      <alignment horizontal="center" vertical="center"/>
    </xf>
    <xf numFmtId="0" fontId="8" fillId="0" borderId="1" xfId="62" applyFont="1" applyBorder="1" applyAlignment="1">
      <alignment horizontal="center" vertical="center" wrapText="1"/>
    </xf>
    <xf numFmtId="49" fontId="8" fillId="0" borderId="1" xfId="62" applyNumberFormat="1" applyFont="1" applyBorder="1" applyAlignment="1">
      <alignment horizontal="center" vertical="center"/>
    </xf>
    <xf numFmtId="0" fontId="9" fillId="0" borderId="1" xfId="69" applyFont="1" applyBorder="1" applyAlignment="1">
      <alignment horizontal="center" vertical="center"/>
    </xf>
    <xf numFmtId="0" fontId="10" fillId="0" borderId="1" xfId="69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0" fillId="0" borderId="1" xfId="13" applyFont="1" applyBorder="1" applyAlignment="1">
      <alignment horizontal="center"/>
    </xf>
    <xf numFmtId="0" fontId="9" fillId="0" borderId="1" xfId="13" applyFont="1" applyBorder="1" applyAlignment="1">
      <alignment horizontal="center" vertical="center"/>
    </xf>
    <xf numFmtId="0" fontId="11" fillId="0" borderId="1" xfId="71" applyFont="1" applyBorder="1" applyAlignment="1">
      <alignment horizontal="center" vertical="center"/>
    </xf>
    <xf numFmtId="0" fontId="12" fillId="0" borderId="1" xfId="71" applyFont="1" applyBorder="1" applyAlignment="1">
      <alignment horizontal="center" vertical="center"/>
    </xf>
    <xf numFmtId="0" fontId="9" fillId="0" borderId="1" xfId="71" applyFont="1" applyBorder="1" applyAlignment="1">
      <alignment horizontal="center" vertical="center"/>
    </xf>
    <xf numFmtId="0" fontId="10" fillId="0" borderId="1" xfId="56" applyFont="1" applyBorder="1" applyAlignment="1">
      <alignment horizontal="center"/>
    </xf>
    <xf numFmtId="0" fontId="9" fillId="0" borderId="1" xfId="56" applyFont="1" applyBorder="1" applyAlignment="1">
      <alignment horizontal="center" vertical="center"/>
    </xf>
    <xf numFmtId="0" fontId="11" fillId="0" borderId="1" xfId="56" applyFont="1" applyBorder="1" applyAlignment="1">
      <alignment horizontal="center" vertical="center"/>
    </xf>
    <xf numFmtId="0" fontId="0" fillId="0" borderId="1" xfId="56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63" applyFont="1" applyFill="1" applyBorder="1" applyAlignment="1">
      <alignment horizontal="center" vertical="center"/>
    </xf>
    <xf numFmtId="0" fontId="14" fillId="0" borderId="1" xfId="63" applyFont="1" applyFill="1" applyBorder="1" applyAlignment="1">
      <alignment horizontal="center" vertical="center" wrapText="1"/>
    </xf>
    <xf numFmtId="0" fontId="15" fillId="0" borderId="1" xfId="63" applyFont="1" applyFill="1" applyBorder="1" applyAlignment="1">
      <alignment horizontal="center" vertical="center"/>
    </xf>
    <xf numFmtId="0" fontId="14" fillId="0" borderId="1" xfId="63" applyFont="1" applyFill="1" applyBorder="1" applyAlignment="1">
      <alignment horizontal="center" vertical="center"/>
    </xf>
    <xf numFmtId="0" fontId="16" fillId="0" borderId="1" xfId="63" applyFont="1" applyFill="1" applyBorder="1" applyAlignment="1">
      <alignment horizontal="center" vertical="center"/>
    </xf>
    <xf numFmtId="0" fontId="17" fillId="0" borderId="1" xfId="34" applyFont="1" applyFill="1" applyBorder="1" applyAlignment="1">
      <alignment horizontal="center" vertical="center"/>
    </xf>
    <xf numFmtId="0" fontId="18" fillId="0" borderId="1" xfId="34" applyFont="1" applyFill="1" applyBorder="1" applyAlignment="1">
      <alignment horizontal="center" vertical="center" wrapText="1"/>
    </xf>
    <xf numFmtId="0" fontId="19" fillId="0" borderId="1" xfId="34" applyFont="1" applyFill="1" applyBorder="1" applyAlignment="1">
      <alignment horizontal="center" vertical="center"/>
    </xf>
    <xf numFmtId="0" fontId="18" fillId="0" borderId="1" xfId="34" applyFont="1" applyFill="1" applyBorder="1" applyAlignment="1">
      <alignment horizontal="center" vertical="center"/>
    </xf>
    <xf numFmtId="0" fontId="20" fillId="0" borderId="1" xfId="34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72" applyFont="1" applyBorder="1" applyAlignment="1">
      <alignment horizontal="center" vertical="center"/>
    </xf>
    <xf numFmtId="0" fontId="13" fillId="0" borderId="1" xfId="47" applyFont="1" applyFill="1" applyBorder="1" applyAlignment="1">
      <alignment horizontal="center" vertical="center"/>
    </xf>
    <xf numFmtId="0" fontId="17" fillId="0" borderId="1" xfId="61" applyFont="1" applyFill="1" applyBorder="1" applyAlignment="1">
      <alignment horizontal="center" vertical="center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40% - 强调文字颜色 5" xfId="49" builtinId="47"/>
    <cellStyle name="60% - 强调文字颜色 5" xfId="50" builtinId="48"/>
    <cellStyle name="常规 3 4" xfId="51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14" xfId="57"/>
    <cellStyle name="常规 15" xfId="58"/>
    <cellStyle name="常规 18" xfId="59"/>
    <cellStyle name="常规 19" xfId="60"/>
    <cellStyle name="常规 3 7" xfId="61"/>
    <cellStyle name="常规 2" xfId="62"/>
    <cellStyle name="常规 3" xfId="63"/>
    <cellStyle name="常规 3 5" xfId="64"/>
    <cellStyle name="常规 3 6" xfId="65"/>
    <cellStyle name="常规 3 8" xfId="66"/>
    <cellStyle name="常规 3 9" xfId="67"/>
    <cellStyle name="常规 4" xfId="68"/>
    <cellStyle name="常规 5" xfId="69"/>
    <cellStyle name="常规 7" xfId="70"/>
    <cellStyle name="常规 8" xfId="71"/>
    <cellStyle name="常规 9" xfId="72"/>
    <cellStyle name="常规_莲湖区12批60户联审" xfId="7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G19" sqref="G19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40" t="s">
        <v>11</v>
      </c>
    </row>
    <row r="4" ht="27" spans="1:11">
      <c r="A4" s="9">
        <v>1</v>
      </c>
      <c r="B4" s="10" t="s">
        <v>12</v>
      </c>
      <c r="C4" s="11" t="s">
        <v>13</v>
      </c>
      <c r="D4" s="12" t="s">
        <v>14</v>
      </c>
      <c r="E4" s="12" t="s">
        <v>15</v>
      </c>
      <c r="F4" s="13" t="s">
        <v>16</v>
      </c>
      <c r="G4" s="14" t="s">
        <v>17</v>
      </c>
      <c r="H4" s="15" t="s">
        <v>18</v>
      </c>
      <c r="I4" s="9">
        <f>39600/12</f>
        <v>3300</v>
      </c>
      <c r="J4" s="41" t="s">
        <v>19</v>
      </c>
      <c r="K4" s="28" t="s">
        <v>20</v>
      </c>
    </row>
    <row r="5" spans="1:11">
      <c r="A5" s="9">
        <v>2</v>
      </c>
      <c r="B5" s="10" t="s">
        <v>12</v>
      </c>
      <c r="C5" s="16" t="s">
        <v>21</v>
      </c>
      <c r="D5" s="17" t="s">
        <v>22</v>
      </c>
      <c r="E5" s="18" t="s">
        <v>15</v>
      </c>
      <c r="F5" s="13" t="s">
        <v>23</v>
      </c>
      <c r="G5" s="19" t="s">
        <v>24</v>
      </c>
      <c r="H5" s="20" t="s">
        <v>25</v>
      </c>
      <c r="I5" s="9">
        <f>42000/12</f>
        <v>3500</v>
      </c>
      <c r="J5" s="41" t="s">
        <v>26</v>
      </c>
      <c r="K5" s="28" t="s">
        <v>27</v>
      </c>
    </row>
    <row r="6" spans="1:11">
      <c r="A6" s="9"/>
      <c r="B6" s="18" t="s">
        <v>28</v>
      </c>
      <c r="C6" s="16" t="s">
        <v>29</v>
      </c>
      <c r="D6" s="16" t="s">
        <v>14</v>
      </c>
      <c r="E6" s="18" t="s">
        <v>30</v>
      </c>
      <c r="F6" s="13" t="s">
        <v>31</v>
      </c>
      <c r="G6" s="19" t="s">
        <v>32</v>
      </c>
      <c r="H6" s="20" t="s">
        <v>33</v>
      </c>
      <c r="I6" s="9">
        <f>36000/12</f>
        <v>3000</v>
      </c>
      <c r="J6" s="41" t="s">
        <v>26</v>
      </c>
      <c r="K6" s="29"/>
    </row>
    <row r="7" spans="1:11">
      <c r="A7" s="9"/>
      <c r="B7" s="18" t="s">
        <v>34</v>
      </c>
      <c r="C7" s="17" t="s">
        <v>35</v>
      </c>
      <c r="D7" s="17" t="s">
        <v>22</v>
      </c>
      <c r="E7" s="18" t="s">
        <v>36</v>
      </c>
      <c r="F7" s="13" t="s">
        <v>37</v>
      </c>
      <c r="G7" s="19"/>
      <c r="H7" s="20" t="s">
        <v>33</v>
      </c>
      <c r="I7" s="9"/>
      <c r="J7" s="41" t="s">
        <v>19</v>
      </c>
      <c r="K7" s="29"/>
    </row>
    <row r="8" spans="1:11">
      <c r="A8" s="21">
        <v>3</v>
      </c>
      <c r="B8" s="22" t="s">
        <v>12</v>
      </c>
      <c r="C8" s="22" t="s">
        <v>38</v>
      </c>
      <c r="D8" s="23" t="s">
        <v>14</v>
      </c>
      <c r="E8" s="23" t="s">
        <v>15</v>
      </c>
      <c r="F8" s="13" t="s">
        <v>39</v>
      </c>
      <c r="G8" s="21" t="s">
        <v>40</v>
      </c>
      <c r="H8" s="23" t="s">
        <v>25</v>
      </c>
      <c r="I8" s="29">
        <f>43464/12</f>
        <v>3622</v>
      </c>
      <c r="J8" s="42" t="s">
        <v>19</v>
      </c>
      <c r="K8" s="28" t="s">
        <v>27</v>
      </c>
    </row>
    <row r="9" spans="1:11">
      <c r="A9" s="9">
        <v>4</v>
      </c>
      <c r="B9" s="10" t="s">
        <v>12</v>
      </c>
      <c r="C9" s="24" t="s">
        <v>41</v>
      </c>
      <c r="D9" s="24" t="s">
        <v>22</v>
      </c>
      <c r="E9" s="25" t="s">
        <v>15</v>
      </c>
      <c r="F9" s="13" t="s">
        <v>42</v>
      </c>
      <c r="G9" s="26" t="s">
        <v>43</v>
      </c>
      <c r="H9" s="25" t="s">
        <v>25</v>
      </c>
      <c r="I9" s="29">
        <f>34752/12</f>
        <v>2896</v>
      </c>
      <c r="J9" s="41" t="s">
        <v>26</v>
      </c>
      <c r="K9" s="28" t="s">
        <v>27</v>
      </c>
    </row>
    <row r="10" spans="1:11">
      <c r="A10" s="9"/>
      <c r="B10" s="18" t="s">
        <v>28</v>
      </c>
      <c r="C10" s="24" t="s">
        <v>44</v>
      </c>
      <c r="D10" s="24" t="s">
        <v>14</v>
      </c>
      <c r="E10" s="24" t="s">
        <v>30</v>
      </c>
      <c r="F10" s="13" t="s">
        <v>45</v>
      </c>
      <c r="G10" s="24" t="s">
        <v>46</v>
      </c>
      <c r="H10" s="24" t="s">
        <v>47</v>
      </c>
      <c r="I10" s="29">
        <f>37740/12</f>
        <v>3145</v>
      </c>
      <c r="J10" s="41" t="s">
        <v>26</v>
      </c>
      <c r="K10" s="29"/>
    </row>
    <row r="11" spans="1:11">
      <c r="A11" s="9"/>
      <c r="B11" s="18" t="s">
        <v>34</v>
      </c>
      <c r="C11" s="24" t="s">
        <v>48</v>
      </c>
      <c r="D11" s="24" t="s">
        <v>22</v>
      </c>
      <c r="E11" s="24" t="s">
        <v>36</v>
      </c>
      <c r="F11" s="13" t="s">
        <v>49</v>
      </c>
      <c r="G11" s="27"/>
      <c r="H11" s="24" t="s">
        <v>47</v>
      </c>
      <c r="I11" s="29"/>
      <c r="J11" s="42" t="s">
        <v>19</v>
      </c>
      <c r="K11" s="29"/>
    </row>
    <row r="12" spans="1:11">
      <c r="A12" s="9">
        <v>5</v>
      </c>
      <c r="B12" s="10" t="s">
        <v>12</v>
      </c>
      <c r="C12" s="28" t="s">
        <v>50</v>
      </c>
      <c r="D12" s="28" t="s">
        <v>22</v>
      </c>
      <c r="E12" s="25" t="s">
        <v>15</v>
      </c>
      <c r="F12" s="13" t="s">
        <v>51</v>
      </c>
      <c r="G12" s="28" t="s">
        <v>52</v>
      </c>
      <c r="H12" s="28" t="s">
        <v>53</v>
      </c>
      <c r="I12" s="29">
        <f>20400/12</f>
        <v>1700</v>
      </c>
      <c r="J12" s="41" t="s">
        <v>26</v>
      </c>
      <c r="K12" s="28" t="s">
        <v>54</v>
      </c>
    </row>
    <row r="13" spans="1:11">
      <c r="A13" s="9"/>
      <c r="B13" s="18" t="s">
        <v>28</v>
      </c>
      <c r="C13" s="28" t="s">
        <v>55</v>
      </c>
      <c r="D13" s="28" t="s">
        <v>14</v>
      </c>
      <c r="E13" s="24" t="s">
        <v>30</v>
      </c>
      <c r="F13" s="13" t="s">
        <v>56</v>
      </c>
      <c r="G13" s="28" t="s">
        <v>57</v>
      </c>
      <c r="H13" s="28" t="s">
        <v>58</v>
      </c>
      <c r="I13" s="29">
        <f>18000/12</f>
        <v>1500</v>
      </c>
      <c r="J13" s="41" t="s">
        <v>26</v>
      </c>
      <c r="K13" s="29"/>
    </row>
    <row r="14" spans="1:11">
      <c r="A14" s="9"/>
      <c r="B14" s="18" t="s">
        <v>34</v>
      </c>
      <c r="C14" s="28" t="s">
        <v>59</v>
      </c>
      <c r="D14" s="28" t="s">
        <v>22</v>
      </c>
      <c r="E14" s="24" t="s">
        <v>36</v>
      </c>
      <c r="F14" s="13" t="s">
        <v>60</v>
      </c>
      <c r="G14" s="29"/>
      <c r="H14" s="28" t="s">
        <v>53</v>
      </c>
      <c r="I14" s="29"/>
      <c r="J14" s="42" t="s">
        <v>19</v>
      </c>
      <c r="K14" s="29"/>
    </row>
    <row r="15" spans="1:11">
      <c r="A15" s="30">
        <v>6</v>
      </c>
      <c r="B15" s="10" t="s">
        <v>12</v>
      </c>
      <c r="C15" s="31" t="s">
        <v>61</v>
      </c>
      <c r="D15" s="32" t="s">
        <v>22</v>
      </c>
      <c r="E15" s="33" t="s">
        <v>15</v>
      </c>
      <c r="F15" s="13" t="s">
        <v>62</v>
      </c>
      <c r="G15" s="31" t="s">
        <v>63</v>
      </c>
      <c r="H15" s="34" t="s">
        <v>64</v>
      </c>
      <c r="I15" s="29">
        <f>37200/12</f>
        <v>3100</v>
      </c>
      <c r="J15" s="43" t="s">
        <v>19</v>
      </c>
      <c r="K15" s="28" t="s">
        <v>65</v>
      </c>
    </row>
    <row r="16" ht="33.75" customHeight="1" spans="1:11">
      <c r="A16" s="35">
        <v>7</v>
      </c>
      <c r="B16" s="10" t="s">
        <v>12</v>
      </c>
      <c r="C16" s="36" t="s">
        <v>66</v>
      </c>
      <c r="D16" s="37" t="s">
        <v>14</v>
      </c>
      <c r="E16" s="38" t="s">
        <v>15</v>
      </c>
      <c r="F16" s="13" t="s">
        <v>67</v>
      </c>
      <c r="G16" s="36" t="s">
        <v>68</v>
      </c>
      <c r="H16" s="39" t="s">
        <v>69</v>
      </c>
      <c r="I16" s="39">
        <f>34800/12</f>
        <v>2900</v>
      </c>
      <c r="J16" s="44" t="s">
        <v>19</v>
      </c>
      <c r="K16" s="28" t="s">
        <v>65</v>
      </c>
    </row>
  </sheetData>
  <mergeCells count="8">
    <mergeCell ref="A1:J1"/>
    <mergeCell ref="A2:J2"/>
    <mergeCell ref="A5:A7"/>
    <mergeCell ref="A9:A11"/>
    <mergeCell ref="A12:A14"/>
    <mergeCell ref="K5:K7"/>
    <mergeCell ref="K9:K11"/>
    <mergeCell ref="K12:K1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2018-12-07T03:19:56Z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