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<sst xmlns="http://schemas.openxmlformats.org/spreadsheetml/2006/main" count="67">
  <si>
    <t>西安市保障性住房（经适房）资格联审信息表第000批（原表）</t>
  </si>
  <si>
    <t>基本信息（未央区第 162 批 共 5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</si>
  <si>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</si>
  <si>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</si>
  <si>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</si>
  <si>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</si>
  <si>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</si>
  <si>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</si>
  <si>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</si>
  <si>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</si>
  <si>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</si>
  <si>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</si>
  <si>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</si>
  <si>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李建荣</t>
  </si>
  <si>
    <t>男</t>
  </si>
  <si>
    <t>本人</t>
  </si>
  <si>
    <t>612322****07050054</t>
  </si>
  <si>
    <t>西安机械制造有限公司</t>
  </si>
  <si>
    <t>西安市未央区郭家村居15号</t>
  </si>
  <si>
    <t>已婚</t>
  </si>
  <si>
    <t>成员1</t>
  </si>
  <si>
    <t>赵静</t>
  </si>
  <si>
    <t>女</t>
  </si>
  <si>
    <t>配偶</t>
  </si>
  <si>
    <t>612301****04051224</t>
  </si>
  <si>
    <t>世纪家居销售公司</t>
  </si>
  <si>
    <t>海红路海红厂轴承厂</t>
  </si>
  <si>
    <t>成员2</t>
  </si>
  <si>
    <t>李卓洋</t>
  </si>
  <si>
    <t>子女</t>
  </si>
  <si>
    <t>610112****0614501X</t>
  </si>
  <si>
    <t>未婚</t>
  </si>
  <si>
    <t>陈清</t>
  </si>
  <si>
    <t>610102****02130336</t>
  </si>
  <si>
    <t>西安市核设备</t>
  </si>
  <si>
    <t>未央区太华北路304号63号楼1门11号</t>
  </si>
  <si>
    <t>杨忠文</t>
  </si>
  <si>
    <t>612133****10214519</t>
  </si>
  <si>
    <t>退休</t>
  </si>
  <si>
    <t>西安市未央区</t>
  </si>
  <si>
    <t>刘民芳</t>
  </si>
  <si>
    <t>612130****08192323</t>
  </si>
  <si>
    <t>冯杰</t>
  </si>
  <si>
    <t>610112****02070515</t>
  </si>
  <si>
    <t>西安市住房置业融资担保有限公司</t>
  </si>
  <si>
    <t>辛家庙陕重社区</t>
  </si>
  <si>
    <t>潘小宁</t>
  </si>
  <si>
    <t>610112****02081540</t>
  </si>
  <si>
    <t>未央区草滩镇中心小学</t>
  </si>
  <si>
    <t>未央湖王家棚社区</t>
  </si>
  <si>
    <t>冯敏婷</t>
  </si>
  <si>
    <t>610112****02120540</t>
  </si>
  <si>
    <t>成员3</t>
  </si>
  <si>
    <t>冯敏恒</t>
  </si>
  <si>
    <t>610112****08010531</t>
  </si>
  <si>
    <t>李黎黎</t>
  </si>
  <si>
    <t>610424****07042323</t>
  </si>
  <si>
    <t>陕西龙天投资置业有限公司</t>
  </si>
  <si>
    <t>西安市未央区二环北路西段288号附2号</t>
  </si>
  <si>
    <t>韩力</t>
  </si>
  <si>
    <t>610424****10270450</t>
  </si>
  <si>
    <t>陕西省乾县梁村派出所</t>
  </si>
  <si>
    <t>韩卓希</t>
  </si>
  <si>
    <t>610424****02040625</t>
  </si>
  <si>
    <t>无</t>
  </si>
  <si>
    <t>韩卓铭</t>
  </si>
  <si>
    <t>610424****05100616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</si>
</sst>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3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4" fillId="0" borderId="0"/>
    <xf numFmtId="41" fontId="2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11" borderId="7" applyNumberFormat="0" applyFont="0" applyAlignment="0" applyProtection="0">
      <alignment vertical="center"/>
    </xf>
    <xf numFmtId="0" fontId="21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7" fillId="17" borderId="5" applyNumberFormat="0" applyAlignment="0" applyProtection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36" fillId="26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0"/>
    <xf numFmtId="0" fontId="28" fillId="0" borderId="9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1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</cellStyleXfs>
  <cellXfs count="4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2" applyNumberFormat="1" applyFont="1" applyFill="1" applyBorder="1" applyAlignment="1">
      <alignment horizontal="center" vertical="center" wrapText="1"/>
    </xf>
    <xf numFmtId="0" fontId="2" fillId="2" borderId="2" xfId="112" applyNumberFormat="1" applyFont="1" applyFill="1" applyBorder="1" applyAlignment="1">
      <alignment horizontal="center" vertical="center" wrapText="1"/>
    </xf>
    <xf numFmtId="0" fontId="3" fillId="2" borderId="3" xfId="112" applyFont="1" applyFill="1" applyBorder="1" applyAlignment="1">
      <alignment horizontal="center" vertical="center" wrapText="1"/>
    </xf>
    <xf numFmtId="0" fontId="3" fillId="2" borderId="3" xfId="112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97" applyFont="1" applyFill="1" applyBorder="1" applyAlignment="1">
      <alignment horizontal="center" vertical="center"/>
    </xf>
    <xf numFmtId="0" fontId="8" fillId="0" borderId="4" xfId="97" applyFont="1" applyFill="1" applyBorder="1" applyAlignment="1">
      <alignment horizontal="center" vertical="center"/>
    </xf>
    <xf numFmtId="0" fontId="7" fillId="0" borderId="4" xfId="97" applyNumberFormat="1" applyFont="1" applyFill="1" applyBorder="1" applyAlignment="1">
      <alignment horizontal="center" vertical="center"/>
    </xf>
    <xf numFmtId="0" fontId="9" fillId="0" borderId="4" xfId="97" applyFont="1" applyFill="1" applyBorder="1" applyAlignment="1">
      <alignment horizontal="center" vertical="center" wrapText="1"/>
    </xf>
    <xf numFmtId="0" fontId="10" fillId="0" borderId="4" xfId="97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4" xfId="71" applyFont="1" applyBorder="1" applyAlignment="1">
      <alignment horizontal="center" vertical="center"/>
    </xf>
    <xf numFmtId="0" fontId="6" fillId="0" borderId="4" xfId="71" applyFont="1" applyBorder="1" applyAlignment="1">
      <alignment horizontal="center" vertical="center"/>
    </xf>
    <xf numFmtId="0" fontId="6" fillId="0" borderId="4" xfId="86" applyFont="1" applyBorder="1" applyAlignment="1">
      <alignment horizontal="center" vertical="center"/>
    </xf>
    <xf numFmtId="0" fontId="11" fillId="0" borderId="4" xfId="86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90" applyFont="1" applyFill="1" applyBorder="1" applyAlignment="1">
      <alignment horizontal="center" vertical="center" wrapText="1"/>
    </xf>
    <xf numFmtId="0" fontId="14" fillId="0" borderId="4" xfId="90" applyFont="1" applyFill="1" applyBorder="1" applyAlignment="1">
      <alignment horizontal="center" vertical="center" wrapText="1"/>
    </xf>
    <xf numFmtId="0" fontId="15" fillId="0" borderId="4" xfId="72" applyFont="1" applyBorder="1" applyAlignment="1">
      <alignment horizontal="center" vertical="center" wrapText="1"/>
    </xf>
    <xf numFmtId="0" fontId="13" fillId="0" borderId="4" xfId="72" applyFont="1" applyBorder="1" applyAlignment="1">
      <alignment horizontal="center" vertical="center" wrapText="1"/>
    </xf>
    <xf numFmtId="0" fontId="13" fillId="0" borderId="4" xfId="103" applyFont="1" applyBorder="1" applyAlignment="1">
      <alignment horizontal="center" vertical="center" wrapText="1"/>
    </xf>
    <xf numFmtId="0" fontId="13" fillId="0" borderId="4" xfId="16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7" fillId="0" borderId="4" xfId="109" applyFont="1" applyBorder="1" applyAlignment="1">
      <alignment horizontal="center" vertical="center"/>
    </xf>
    <xf numFmtId="0" fontId="18" fillId="0" borderId="4" xfId="32" applyFont="1" applyFill="1" applyBorder="1" applyAlignment="1">
      <alignment horizontal="center" vertical="center"/>
    </xf>
    <xf numFmtId="0" fontId="13" fillId="0" borderId="4" xfId="95" applyFont="1" applyFill="1" applyBorder="1" applyAlignment="1">
      <alignment horizontal="center" vertical="center" wrapText="1"/>
    </xf>
    <xf numFmtId="0" fontId="14" fillId="0" borderId="4" xfId="95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113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2 13" xfId="37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2 10" xfId="59"/>
    <cellStyle name="60% - 强调文字颜色 6" xfId="60" builtinId="52"/>
    <cellStyle name="常规 11" xfId="61"/>
    <cellStyle name="常规 13" xfId="62"/>
    <cellStyle name="常规 14" xfId="63"/>
    <cellStyle name="常规 15" xfId="64"/>
    <cellStyle name="常规 20" xfId="65"/>
    <cellStyle name="常规 17" xfId="66"/>
    <cellStyle name="常规 22" xfId="67"/>
    <cellStyle name="常规 18" xfId="68"/>
    <cellStyle name="常规 23" xfId="69"/>
    <cellStyle name="常规 19" xfId="70"/>
    <cellStyle name="常规 24" xfId="71"/>
    <cellStyle name="常规 2" xfId="72"/>
    <cellStyle name="常规 2 12" xfId="73"/>
    <cellStyle name="常规 2 14" xfId="74"/>
    <cellStyle name="常规 2 2" xfId="75"/>
    <cellStyle name="常规 2 3" xfId="76"/>
    <cellStyle name="常规 2 4" xfId="77"/>
    <cellStyle name="常规 2 5" xfId="78"/>
    <cellStyle name="常规 2 6" xfId="79"/>
    <cellStyle name="常规 2 7" xfId="80"/>
    <cellStyle name="常规 2 8" xfId="81"/>
    <cellStyle name="常规 2 9" xfId="82"/>
    <cellStyle name="常规 25" xfId="83"/>
    <cellStyle name="常规 30" xfId="84"/>
    <cellStyle name="常规 27" xfId="85"/>
    <cellStyle name="常规 32" xfId="86"/>
    <cellStyle name="常规 28" xfId="87"/>
    <cellStyle name="常规 33" xfId="88"/>
    <cellStyle name="常规 29" xfId="89"/>
    <cellStyle name="常规 34" xfId="90"/>
    <cellStyle name="常规 3" xfId="91"/>
    <cellStyle name="常规 3 2" xfId="92"/>
    <cellStyle name="常规 3 3" xfId="93"/>
    <cellStyle name="常规 3 4" xfId="94"/>
    <cellStyle name="常规 36" xfId="95"/>
    <cellStyle name="常规 37" xfId="96"/>
    <cellStyle name="常规 38" xfId="97"/>
    <cellStyle name="常规 4" xfId="98"/>
    <cellStyle name="常规 4 2" xfId="99"/>
    <cellStyle name="常规 4 3" xfId="100"/>
    <cellStyle name="常规 4 4" xfId="101"/>
    <cellStyle name="常规 40" xfId="102"/>
    <cellStyle name="常规 5" xfId="103"/>
    <cellStyle name="常规 5 3" xfId="104"/>
    <cellStyle name="常规 5 4" xfId="105"/>
    <cellStyle name="常规 6 2" xfId="106"/>
    <cellStyle name="常规 6 3" xfId="107"/>
    <cellStyle name="常规 6 4" xfId="108"/>
    <cellStyle name="常规 7" xfId="109"/>
    <cellStyle name="常规 8" xfId="110"/>
    <cellStyle name="常规 9" xfId="111"/>
    <cellStyle name="常规_莲湖区12批60户联审" xfId="1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B1" workbookViewId="0">
      <selection activeCell="G24" sqref="G2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27" spans="1:1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35" t="s">
        <v>11</v>
      </c>
    </row>
    <row r="4" spans="1:10">
      <c r="A4" s="10">
        <v>1</v>
      </c>
      <c r="B4" s="11" t="s">
        <v>12</v>
      </c>
      <c r="C4" s="12" t="s">
        <v>13</v>
      </c>
      <c r="D4" s="13" t="s">
        <v>14</v>
      </c>
      <c r="E4" s="12" t="s">
        <v>15</v>
      </c>
      <c r="F4" s="14" t="s">
        <v>16</v>
      </c>
      <c r="G4" s="15" t="s">
        <v>17</v>
      </c>
      <c r="H4" s="16" t="s">
        <v>18</v>
      </c>
      <c r="I4" s="10">
        <f>26760/12</f>
        <v>2230</v>
      </c>
      <c r="J4" s="36" t="s">
        <v>19</v>
      </c>
    </row>
    <row r="5" spans="1:10">
      <c r="A5" s="10"/>
      <c r="B5" s="17" t="s">
        <v>20</v>
      </c>
      <c r="C5" s="12" t="s">
        <v>21</v>
      </c>
      <c r="D5" s="13" t="s">
        <v>22</v>
      </c>
      <c r="E5" s="12" t="s">
        <v>23</v>
      </c>
      <c r="F5" s="14" t="s">
        <v>24</v>
      </c>
      <c r="G5" s="15" t="s">
        <v>25</v>
      </c>
      <c r="H5" s="16" t="s">
        <v>26</v>
      </c>
      <c r="I5" s="10">
        <f>24000/12</f>
        <v>2000</v>
      </c>
      <c r="J5" s="36" t="s">
        <v>19</v>
      </c>
    </row>
    <row r="6" spans="1:10">
      <c r="A6" s="10"/>
      <c r="B6" s="17" t="s">
        <v>27</v>
      </c>
      <c r="C6" s="12" t="s">
        <v>28</v>
      </c>
      <c r="D6" s="13" t="s">
        <v>14</v>
      </c>
      <c r="E6" s="12" t="s">
        <v>29</v>
      </c>
      <c r="F6" s="14" t="s">
        <v>30</v>
      </c>
      <c r="G6" s="15"/>
      <c r="H6" s="16" t="s">
        <v>18</v>
      </c>
      <c r="I6" s="10"/>
      <c r="J6" s="36" t="s">
        <v>31</v>
      </c>
    </row>
    <row r="7" s="1" customFormat="1" ht="22.5" customHeight="1" spans="1:10">
      <c r="A7" s="18">
        <v>2</v>
      </c>
      <c r="B7" s="19" t="s">
        <v>12</v>
      </c>
      <c r="C7" s="20" t="s">
        <v>32</v>
      </c>
      <c r="D7" s="21" t="s">
        <v>14</v>
      </c>
      <c r="E7" s="21" t="s">
        <v>15</v>
      </c>
      <c r="F7" s="14" t="s">
        <v>33</v>
      </c>
      <c r="G7" s="21" t="s">
        <v>34</v>
      </c>
      <c r="H7" s="21" t="s">
        <v>35</v>
      </c>
      <c r="I7" s="37">
        <f>28800/12</f>
        <v>2400</v>
      </c>
      <c r="J7" s="36" t="s">
        <v>31</v>
      </c>
    </row>
    <row r="8" s="1" customFormat="1" spans="1:10">
      <c r="A8" s="22">
        <v>3</v>
      </c>
      <c r="B8" s="23" t="s">
        <v>12</v>
      </c>
      <c r="C8" s="24" t="s">
        <v>36</v>
      </c>
      <c r="D8" s="24" t="s">
        <v>14</v>
      </c>
      <c r="E8" s="24" t="s">
        <v>15</v>
      </c>
      <c r="F8" s="14" t="s">
        <v>37</v>
      </c>
      <c r="G8" s="24" t="s">
        <v>38</v>
      </c>
      <c r="H8" s="24" t="s">
        <v>39</v>
      </c>
      <c r="I8" s="22">
        <f>39098/12</f>
        <v>3258.16666666667</v>
      </c>
      <c r="J8" s="38" t="s">
        <v>19</v>
      </c>
    </row>
    <row r="9" s="1" customFormat="1" spans="1:10">
      <c r="A9" s="22"/>
      <c r="B9" s="17" t="s">
        <v>20</v>
      </c>
      <c r="C9" s="24" t="s">
        <v>40</v>
      </c>
      <c r="D9" s="25" t="s">
        <v>22</v>
      </c>
      <c r="E9" s="25" t="s">
        <v>23</v>
      </c>
      <c r="F9" s="14" t="s">
        <v>41</v>
      </c>
      <c r="G9" s="25" t="s">
        <v>38</v>
      </c>
      <c r="H9" s="25" t="s">
        <v>39</v>
      </c>
      <c r="I9" s="22">
        <f>19272/12</f>
        <v>1606</v>
      </c>
      <c r="J9" s="39" t="s">
        <v>19</v>
      </c>
    </row>
    <row r="10" s="1" customFormat="1" spans="1:10">
      <c r="A10" s="22">
        <v>4</v>
      </c>
      <c r="B10" s="23" t="s">
        <v>12</v>
      </c>
      <c r="C10" s="26" t="s">
        <v>42</v>
      </c>
      <c r="D10" s="27" t="s">
        <v>14</v>
      </c>
      <c r="E10" s="22" t="s">
        <v>15</v>
      </c>
      <c r="F10" s="14" t="s">
        <v>43</v>
      </c>
      <c r="G10" s="28" t="s">
        <v>44</v>
      </c>
      <c r="H10" s="29" t="s">
        <v>45</v>
      </c>
      <c r="I10" s="22">
        <f>50400/12</f>
        <v>4200</v>
      </c>
      <c r="J10" s="36" t="s">
        <v>19</v>
      </c>
    </row>
    <row r="11" s="1" customFormat="1" spans="1:10">
      <c r="A11" s="22"/>
      <c r="B11" s="17" t="s">
        <v>20</v>
      </c>
      <c r="C11" s="26" t="s">
        <v>46</v>
      </c>
      <c r="D11" s="27" t="s">
        <v>22</v>
      </c>
      <c r="E11" s="22" t="s">
        <v>23</v>
      </c>
      <c r="F11" s="14" t="s">
        <v>47</v>
      </c>
      <c r="G11" s="22" t="s">
        <v>48</v>
      </c>
      <c r="H11" s="29" t="s">
        <v>49</v>
      </c>
      <c r="I11" s="22">
        <f>34800/12</f>
        <v>2900</v>
      </c>
      <c r="J11" s="36" t="s">
        <v>19</v>
      </c>
    </row>
    <row r="12" s="1" customFormat="1" spans="1:10">
      <c r="A12" s="22"/>
      <c r="B12" s="17" t="s">
        <v>27</v>
      </c>
      <c r="C12" s="26" t="s">
        <v>50</v>
      </c>
      <c r="D12" s="27" t="s">
        <v>22</v>
      </c>
      <c r="E12" s="22" t="s">
        <v>29</v>
      </c>
      <c r="F12" s="14" t="s">
        <v>51</v>
      </c>
      <c r="G12" s="22"/>
      <c r="H12" s="29" t="s">
        <v>45</v>
      </c>
      <c r="I12" s="22"/>
      <c r="J12" s="36" t="s">
        <v>31</v>
      </c>
    </row>
    <row r="13" s="1" customFormat="1" spans="1:10">
      <c r="A13" s="22"/>
      <c r="B13" s="17" t="s">
        <v>52</v>
      </c>
      <c r="C13" s="26" t="s">
        <v>53</v>
      </c>
      <c r="D13" s="27" t="s">
        <v>14</v>
      </c>
      <c r="E13" s="22" t="s">
        <v>29</v>
      </c>
      <c r="F13" s="14" t="s">
        <v>54</v>
      </c>
      <c r="G13" s="30"/>
      <c r="H13" s="29" t="s">
        <v>45</v>
      </c>
      <c r="I13" s="22"/>
      <c r="J13" s="36" t="s">
        <v>31</v>
      </c>
    </row>
    <row r="14" spans="1:10">
      <c r="A14" s="31">
        <v>5</v>
      </c>
      <c r="B14" s="23" t="s">
        <v>12</v>
      </c>
      <c r="C14" s="32" t="s">
        <v>55</v>
      </c>
      <c r="D14" s="32" t="s">
        <v>22</v>
      </c>
      <c r="E14" s="32" t="s">
        <v>15</v>
      </c>
      <c r="F14" s="14" t="s">
        <v>56</v>
      </c>
      <c r="G14" s="32" t="s">
        <v>57</v>
      </c>
      <c r="H14" s="32" t="s">
        <v>58</v>
      </c>
      <c r="I14" s="40">
        <f>39600/12</f>
        <v>3300</v>
      </c>
      <c r="J14" s="32" t="s">
        <v>19</v>
      </c>
    </row>
    <row r="15" spans="1:10">
      <c r="A15" s="31"/>
      <c r="B15" s="17" t="s">
        <v>20</v>
      </c>
      <c r="C15" s="33" t="s">
        <v>59</v>
      </c>
      <c r="D15" s="33" t="s">
        <v>14</v>
      </c>
      <c r="E15" s="34" t="s">
        <v>23</v>
      </c>
      <c r="F15" s="14" t="s">
        <v>60</v>
      </c>
      <c r="G15" s="33" t="s">
        <v>57</v>
      </c>
      <c r="H15" s="33" t="s">
        <v>61</v>
      </c>
      <c r="I15" s="40">
        <f>43200/12</f>
        <v>3600</v>
      </c>
      <c r="J15" s="32" t="s">
        <v>19</v>
      </c>
    </row>
    <row r="16" spans="1:10">
      <c r="A16" s="31"/>
      <c r="B16" s="17" t="s">
        <v>27</v>
      </c>
      <c r="C16" s="33" t="s">
        <v>62</v>
      </c>
      <c r="D16" s="33" t="s">
        <v>22</v>
      </c>
      <c r="E16" s="34" t="s">
        <v>29</v>
      </c>
      <c r="F16" s="14" t="s">
        <v>63</v>
      </c>
      <c r="G16" s="33" t="s">
        <v>64</v>
      </c>
      <c r="H16" s="33" t="s">
        <v>61</v>
      </c>
      <c r="I16" s="40"/>
      <c r="J16" s="36" t="s">
        <v>31</v>
      </c>
    </row>
    <row r="17" spans="1:10">
      <c r="A17" s="31"/>
      <c r="B17" s="17" t="s">
        <v>52</v>
      </c>
      <c r="C17" s="33" t="s">
        <v>65</v>
      </c>
      <c r="D17" s="33" t="s">
        <v>14</v>
      </c>
      <c r="E17" s="34" t="s">
        <v>29</v>
      </c>
      <c r="F17" s="14" t="s">
        <v>66</v>
      </c>
      <c r="G17" s="33" t="s">
        <v>64</v>
      </c>
      <c r="H17" s="33" t="s">
        <v>61</v>
      </c>
      <c r="I17" s="40"/>
      <c r="J17" s="36" t="s">
        <v>31</v>
      </c>
    </row>
  </sheetData>
  <mergeCells count="6">
    <mergeCell ref="A1:J1"/>
    <mergeCell ref="A2:J2"/>
    <mergeCell ref="A4:A6"/>
    <mergeCell ref="A8:A9"/>
    <mergeCell ref="A10:A13"/>
    <mergeCell ref="A14:A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2018-12-07T03:18:39Z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