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<sst xmlns="http://schemas.openxmlformats.org/spreadsheetml/2006/main" count="105">
  <si>
    <t>西安市保障性住房（经适房）资格联审信息表第000批（原表）</t>
  </si>
  <si>
    <t>基本信息（未央区第 155 批 共 13 户，计 28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</si>
  <si>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</si>
  <si>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</si>
  <si>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</si>
  <si>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</si>
  <si>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</si>
  <si>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</si>
  <si>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</si>
  <si>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</si>
  <si>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</si>
  <si>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</si>
  <si>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</si>
  <si>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武金保</t>
  </si>
  <si>
    <t>男</t>
  </si>
  <si>
    <t>本人</t>
  </si>
  <si>
    <t>610112****01180511</t>
  </si>
  <si>
    <t>陕西西安啤酒厂（内退）</t>
  </si>
  <si>
    <t>未央区辛家庙街道陕重社区</t>
  </si>
  <si>
    <t>已婚</t>
  </si>
  <si>
    <t>成员1</t>
  </si>
  <si>
    <t>唐文萍</t>
  </si>
  <si>
    <t>女</t>
  </si>
  <si>
    <t>配偶</t>
  </si>
  <si>
    <t>610102****11042328</t>
  </si>
  <si>
    <t>刘磊</t>
  </si>
  <si>
    <t>610629****02204236</t>
  </si>
  <si>
    <t>西安煤机有限公司</t>
  </si>
  <si>
    <t>未央区辛家庙</t>
  </si>
  <si>
    <t>赵欢</t>
  </si>
  <si>
    <t>610121****09084709</t>
  </si>
  <si>
    <t>长安区东大</t>
  </si>
  <si>
    <t>成员2</t>
  </si>
  <si>
    <t>刘一铄</t>
  </si>
  <si>
    <t>子女</t>
  </si>
  <si>
    <t>610116****06294719</t>
  </si>
  <si>
    <t>未婚</t>
  </si>
  <si>
    <t>何争荣</t>
  </si>
  <si>
    <t xml:space="preserve">本人 </t>
  </si>
  <si>
    <t>610481****1122301x</t>
  </si>
  <si>
    <t>辛家庙西煤机社区</t>
  </si>
  <si>
    <t>刘阿莉</t>
  </si>
  <si>
    <t>610481****0520344x</t>
  </si>
  <si>
    <t>兴平市汤坊乡吴耳村</t>
  </si>
  <si>
    <t>何铭远</t>
  </si>
  <si>
    <t>610481****11193015</t>
  </si>
  <si>
    <t>文钰</t>
  </si>
  <si>
    <t>610112****11170532</t>
  </si>
  <si>
    <t>舒璟</t>
  </si>
  <si>
    <t>610112****0715051X</t>
  </si>
  <si>
    <t>中国平安人寿保险股份有限公分</t>
  </si>
  <si>
    <t>曹飞</t>
  </si>
  <si>
    <t>610524****05105632</t>
  </si>
  <si>
    <t>乐燕华</t>
  </si>
  <si>
    <t>610112****0816056x</t>
  </si>
  <si>
    <t>曹凯鑫</t>
  </si>
  <si>
    <t>610112****08020517</t>
  </si>
  <si>
    <t>成员3</t>
  </si>
  <si>
    <t>乐芯果</t>
  </si>
  <si>
    <t>610112****10180527</t>
  </si>
  <si>
    <t>舒艳霞</t>
  </si>
  <si>
    <t>411423****05254045</t>
  </si>
  <si>
    <t>和平超市</t>
  </si>
  <si>
    <t>未央区未央宫街道青门新区</t>
  </si>
  <si>
    <t>杨锐</t>
  </si>
  <si>
    <t>610112****06160016</t>
  </si>
  <si>
    <t>西安房地产</t>
  </si>
  <si>
    <t>未央区徐家湾西航</t>
  </si>
  <si>
    <t>杨蕊</t>
  </si>
  <si>
    <t>610104****08024425</t>
  </si>
  <si>
    <t>无业</t>
  </si>
  <si>
    <t>莲湖区北院门</t>
  </si>
  <si>
    <t>杨雨辰</t>
  </si>
  <si>
    <t>610112****08310027</t>
  </si>
  <si>
    <t>西航三校</t>
  </si>
  <si>
    <t>曾丽洁</t>
  </si>
  <si>
    <t>610103****03052820</t>
  </si>
  <si>
    <t>草滩街办事处劳保所</t>
  </si>
  <si>
    <t>张曦</t>
  </si>
  <si>
    <t>610112****04190018</t>
  </si>
  <si>
    <t>天鼎运输分公司</t>
  </si>
  <si>
    <t>张腾宇</t>
  </si>
  <si>
    <t>610112****02130029</t>
  </si>
  <si>
    <t>娄婷</t>
  </si>
  <si>
    <t>610104****07182626</t>
  </si>
  <si>
    <t>西安大众科技培训学校</t>
  </si>
  <si>
    <t>张鹏</t>
  </si>
  <si>
    <t>610112****01072011</t>
  </si>
  <si>
    <t>西安汉神百货有限公司</t>
  </si>
  <si>
    <t>任静</t>
  </si>
  <si>
    <t>610124****03152121</t>
  </si>
  <si>
    <t>周至县广济镇</t>
  </si>
  <si>
    <t>张明源</t>
  </si>
  <si>
    <t>610112****02052055</t>
  </si>
  <si>
    <t>李若寒</t>
  </si>
  <si>
    <t>610112****1224204X</t>
  </si>
  <si>
    <t>美学管理中心</t>
  </si>
  <si>
    <t>离异</t>
  </si>
  <si>
    <t>王冬明子</t>
  </si>
  <si>
    <t>610103****04200420</t>
  </si>
  <si>
    <t>陕西翠华山国家地质公园</t>
  </si>
  <si>
    <t>未央区曹家堡</t>
  </si>
  <si>
    <t>刘诗芮</t>
  </si>
  <si>
    <t>610103****03020425</t>
  </si>
  <si>
    <t>碑林区菊花园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</si>
</sst>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Tahoma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137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11" fillId="0" borderId="0"/>
    <xf numFmtId="0" fontId="11" fillId="0" borderId="0"/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1" fillId="21" borderId="11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0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10" borderId="7" applyNumberFormat="0" applyAlignment="0" applyProtection="0">
      <alignment vertical="center"/>
    </xf>
    <xf numFmtId="0" fontId="40" fillId="0" borderId="0" applyProtection="0">
      <alignment vertical="center"/>
    </xf>
    <xf numFmtId="0" fontId="13" fillId="0" borderId="0">
      <alignment vertical="center"/>
    </xf>
    <xf numFmtId="0" fontId="39" fillId="10" borderId="6" applyNumberFormat="0" applyAlignment="0" applyProtection="0">
      <alignment vertical="center"/>
    </xf>
    <xf numFmtId="0" fontId="31" fillId="15" borderId="8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1" fillId="0" borderId="0"/>
    <xf numFmtId="0" fontId="23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1" fillId="0" borderId="0"/>
    <xf numFmtId="0" fontId="24" fillId="31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40" fillId="0" borderId="0" applyProtection="0">
      <alignment vertical="center"/>
    </xf>
    <xf numFmtId="0" fontId="1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11" fillId="0" borderId="0"/>
    <xf numFmtId="0" fontId="13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/>
  </cellStyleXfs>
  <cellXfs count="6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36" applyNumberFormat="1" applyFont="1" applyFill="1" applyBorder="1" applyAlignment="1">
      <alignment horizontal="center" vertical="center" wrapText="1"/>
    </xf>
    <xf numFmtId="0" fontId="2" fillId="2" borderId="2" xfId="136" applyNumberFormat="1" applyFont="1" applyFill="1" applyBorder="1" applyAlignment="1">
      <alignment horizontal="center" vertical="center" wrapText="1"/>
    </xf>
    <xf numFmtId="0" fontId="3" fillId="2" borderId="3" xfId="136" applyFont="1" applyFill="1" applyBorder="1" applyAlignment="1">
      <alignment horizontal="center" vertical="center" wrapText="1"/>
    </xf>
    <xf numFmtId="0" fontId="4" fillId="2" borderId="3" xfId="136" applyFont="1" applyFill="1" applyBorder="1" applyAlignment="1">
      <alignment horizontal="center" vertical="center" wrapText="1"/>
    </xf>
    <xf numFmtId="0" fontId="4" fillId="2" borderId="3" xfId="136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08" applyFont="1" applyBorder="1" applyAlignment="1">
      <alignment horizontal="center" vertical="center" wrapText="1"/>
    </xf>
    <xf numFmtId="0" fontId="9" fillId="0" borderId="4" xfId="59" applyFont="1" applyBorder="1" applyAlignment="1">
      <alignment horizontal="center"/>
    </xf>
    <xf numFmtId="0" fontId="8" fillId="0" borderId="4" xfId="110" applyNumberFormat="1" applyFont="1" applyBorder="1" applyAlignment="1">
      <alignment horizontal="center" vertical="center" wrapText="1"/>
    </xf>
    <xf numFmtId="0" fontId="8" fillId="0" borderId="4" xfId="110" applyFont="1" applyBorder="1" applyAlignment="1">
      <alignment horizontal="center" vertical="center" wrapText="1"/>
    </xf>
    <xf numFmtId="0" fontId="8" fillId="0" borderId="4" xfId="82" applyFont="1" applyBorder="1" applyAlignment="1">
      <alignment horizontal="center" vertical="center" wrapText="1"/>
    </xf>
    <xf numFmtId="0" fontId="8" fillId="0" borderId="4" xfId="84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94" applyFont="1" applyBorder="1" applyAlignment="1">
      <alignment horizontal="center" vertical="center" wrapText="1"/>
    </xf>
    <xf numFmtId="0" fontId="8" fillId="0" borderId="4" xfId="96" applyFont="1" applyBorder="1" applyAlignment="1">
      <alignment horizontal="center" vertical="center" wrapText="1"/>
    </xf>
    <xf numFmtId="0" fontId="6" fillId="0" borderId="4" xfId="73" applyFont="1" applyBorder="1" applyAlignment="1">
      <alignment horizontal="center" vertical="center"/>
    </xf>
    <xf numFmtId="0" fontId="7" fillId="0" borderId="4" xfId="73" applyFont="1" applyBorder="1" applyAlignment="1">
      <alignment horizontal="center" vertical="center"/>
    </xf>
    <xf numFmtId="0" fontId="8" fillId="0" borderId="4" xfId="99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4" xfId="105" applyFont="1" applyBorder="1" applyAlignment="1">
      <alignment horizontal="center" vertical="center" wrapText="1"/>
    </xf>
    <xf numFmtId="0" fontId="8" fillId="0" borderId="4" xfId="93" applyFont="1" applyBorder="1" applyAlignment="1">
      <alignment horizontal="center" vertical="center" wrapText="1"/>
    </xf>
    <xf numFmtId="0" fontId="8" fillId="0" borderId="4" xfId="95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4" xfId="129" applyFont="1" applyFill="1" applyBorder="1" applyAlignment="1">
      <alignment horizontal="center" vertical="center"/>
    </xf>
    <xf numFmtId="0" fontId="12" fillId="0" borderId="4" xfId="88" applyFont="1" applyFill="1" applyBorder="1" applyAlignment="1">
      <alignment horizontal="center" vertical="center"/>
    </xf>
    <xf numFmtId="0" fontId="13" fillId="0" borderId="4" xfId="130" applyFont="1" applyBorder="1" applyAlignment="1">
      <alignment horizontal="center" vertical="center"/>
    </xf>
    <xf numFmtId="0" fontId="14" fillId="0" borderId="4" xfId="130" applyFont="1" applyFill="1" applyBorder="1" applyAlignment="1">
      <alignment horizontal="center" vertical="center"/>
    </xf>
    <xf numFmtId="0" fontId="15" fillId="0" borderId="4" xfId="129" applyFont="1" applyFill="1" applyBorder="1" applyAlignment="1">
      <alignment horizontal="center" vertical="center"/>
    </xf>
    <xf numFmtId="0" fontId="16" fillId="0" borderId="4" xfId="130" applyFont="1" applyFill="1" applyBorder="1" applyAlignment="1">
      <alignment horizontal="center" vertical="center"/>
    </xf>
    <xf numFmtId="0" fontId="11" fillId="0" borderId="4" xfId="129" applyFont="1" applyFill="1" applyBorder="1" applyAlignment="1">
      <alignment horizontal="center" vertical="center"/>
    </xf>
    <xf numFmtId="0" fontId="15" fillId="0" borderId="4" xfId="118" applyFont="1" applyFill="1" applyBorder="1" applyAlignment="1">
      <alignment horizontal="center" vertical="center"/>
    </xf>
    <xf numFmtId="0" fontId="17" fillId="0" borderId="4" xfId="120" applyFont="1" applyFill="1" applyBorder="1" applyAlignment="1">
      <alignment horizontal="center" vertical="center"/>
    </xf>
    <xf numFmtId="0" fontId="14" fillId="0" borderId="4" xfId="120" applyFont="1" applyFill="1" applyBorder="1" applyAlignment="1">
      <alignment horizontal="center" vertical="center"/>
    </xf>
    <xf numFmtId="0" fontId="11" fillId="0" borderId="4" xfId="118" applyFont="1" applyFill="1" applyBorder="1" applyAlignment="1">
      <alignment horizontal="center" vertical="center"/>
    </xf>
    <xf numFmtId="0" fontId="18" fillId="0" borderId="4" xfId="118" applyFont="1" applyFill="1" applyBorder="1" applyAlignment="1">
      <alignment horizontal="center" vertical="center"/>
    </xf>
    <xf numFmtId="0" fontId="16" fillId="0" borderId="4" xfId="120" applyFont="1" applyFill="1" applyBorder="1" applyAlignment="1">
      <alignment horizontal="center" vertical="center"/>
    </xf>
    <xf numFmtId="0" fontId="15" fillId="0" borderId="4" xfId="117" applyFont="1" applyFill="1" applyBorder="1" applyAlignment="1">
      <alignment horizontal="center" vertical="center"/>
    </xf>
    <xf numFmtId="0" fontId="17" fillId="0" borderId="4" xfId="119" applyFont="1" applyFill="1" applyBorder="1" applyAlignment="1">
      <alignment horizontal="center" vertical="center"/>
    </xf>
    <xf numFmtId="0" fontId="14" fillId="0" borderId="4" xfId="119" applyFont="1" applyFill="1" applyBorder="1" applyAlignment="1">
      <alignment horizontal="center" vertical="center"/>
    </xf>
    <xf numFmtId="0" fontId="11" fillId="0" borderId="4" xfId="117" applyFont="1" applyFill="1" applyBorder="1" applyAlignment="1">
      <alignment horizontal="center" vertical="center"/>
    </xf>
    <xf numFmtId="0" fontId="18" fillId="0" borderId="4" xfId="117" applyFont="1" applyFill="1" applyBorder="1" applyAlignment="1">
      <alignment horizontal="center" vertical="center"/>
    </xf>
    <xf numFmtId="0" fontId="16" fillId="0" borderId="4" xfId="119" applyFont="1" applyFill="1" applyBorder="1" applyAlignment="1">
      <alignment horizontal="center" vertical="center"/>
    </xf>
    <xf numFmtId="0" fontId="12" fillId="0" borderId="4" xfId="117" applyFont="1" applyFill="1" applyBorder="1" applyAlignment="1">
      <alignment horizontal="center" vertical="center"/>
    </xf>
    <xf numFmtId="0" fontId="13" fillId="0" borderId="4" xfId="119" applyFont="1" applyBorder="1" applyAlignment="1">
      <alignment horizontal="center" vertical="center"/>
    </xf>
    <xf numFmtId="0" fontId="12" fillId="0" borderId="4" xfId="104" applyFont="1" applyFill="1" applyBorder="1" applyAlignment="1">
      <alignment horizontal="center" vertical="center"/>
    </xf>
    <xf numFmtId="0" fontId="16" fillId="0" borderId="4" xfId="106" applyFont="1" applyFill="1" applyBorder="1" applyAlignment="1">
      <alignment horizontal="center" vertical="center"/>
    </xf>
    <xf numFmtId="0" fontId="13" fillId="0" borderId="4" xfId="106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59" applyFont="1" applyFill="1" applyBorder="1" applyAlignment="1">
      <alignment horizontal="center" vertical="center"/>
    </xf>
    <xf numFmtId="0" fontId="20" fillId="0" borderId="4" xfId="133" applyFont="1" applyBorder="1" applyAlignment="1">
      <alignment horizontal="center" vertical="center"/>
    </xf>
    <xf numFmtId="0" fontId="14" fillId="0" borderId="4" xfId="32" applyFont="1" applyFill="1" applyBorder="1" applyAlignment="1">
      <alignment horizontal="center" vertical="center"/>
    </xf>
    <xf numFmtId="0" fontId="20" fillId="0" borderId="4" xfId="107" applyFont="1" applyBorder="1" applyAlignment="1">
      <alignment horizontal="center" vertical="center" wrapText="1"/>
    </xf>
    <xf numFmtId="0" fontId="11" fillId="0" borderId="4" xfId="88" applyFont="1" applyFill="1" applyBorder="1" applyAlignment="1">
      <alignment horizontal="center" vertical="center"/>
    </xf>
  </cellXfs>
  <cellStyles count="137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50" xfId="104"/>
    <cellStyle name="常规 45" xfId="105"/>
    <cellStyle name="常规 51" xfId="106"/>
    <cellStyle name="常规 46" xfId="107"/>
    <cellStyle name="常规 47" xfId="108"/>
    <cellStyle name="常规 53" xfId="109"/>
    <cellStyle name="常规 48" xfId="110"/>
    <cellStyle name="常规 54" xfId="111"/>
    <cellStyle name="常规 49" xfId="112"/>
    <cellStyle name="常规 5" xfId="113"/>
    <cellStyle name="常规 5 3" xfId="114"/>
    <cellStyle name="常规 5 4" xfId="115"/>
    <cellStyle name="常规 60" xfId="116"/>
    <cellStyle name="常规 55" xfId="117"/>
    <cellStyle name="常规 61" xfId="118"/>
    <cellStyle name="常规 56" xfId="119"/>
    <cellStyle name="常规 62" xfId="120"/>
    <cellStyle name="常规 57" xfId="121"/>
    <cellStyle name="常规 63" xfId="122"/>
    <cellStyle name="常规 58" xfId="123"/>
    <cellStyle name="常规 64" xfId="124"/>
    <cellStyle name="常规 59" xfId="125"/>
    <cellStyle name="常规 6 2" xfId="126"/>
    <cellStyle name="常规 6 3" xfId="127"/>
    <cellStyle name="常规 6 4" xfId="128"/>
    <cellStyle name="常规 65" xfId="129"/>
    <cellStyle name="常规 66" xfId="130"/>
    <cellStyle name="常规 67" xfId="131"/>
    <cellStyle name="常规 68" xfId="132"/>
    <cellStyle name="常规 7" xfId="133"/>
    <cellStyle name="常规 8" xfId="134"/>
    <cellStyle name="常规 9" xfId="135"/>
    <cellStyle name="常规_莲湖区12批60户联审" xfId="13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C1" workbookViewId="0">
      <selection activeCell="F19" sqref="F19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58" t="s">
        <v>11</v>
      </c>
    </row>
    <row r="4" spans="1:10">
      <c r="A4" s="11">
        <v>1</v>
      </c>
      <c r="B4" s="12" t="s">
        <v>12</v>
      </c>
      <c r="C4" s="13" t="s">
        <v>13</v>
      </c>
      <c r="D4" s="13" t="s">
        <v>14</v>
      </c>
      <c r="E4" s="14" t="s">
        <v>15</v>
      </c>
      <c r="F4" s="15" t="s">
        <v>16</v>
      </c>
      <c r="G4" s="16" t="s">
        <v>17</v>
      </c>
      <c r="H4" s="16" t="s">
        <v>18</v>
      </c>
      <c r="I4" s="59">
        <f>5100/12</f>
        <v>425</v>
      </c>
      <c r="J4" s="14" t="s">
        <v>19</v>
      </c>
    </row>
    <row r="5" spans="1:10">
      <c r="A5" s="11"/>
      <c r="B5" s="12" t="s">
        <v>20</v>
      </c>
      <c r="C5" s="13" t="s">
        <v>21</v>
      </c>
      <c r="D5" s="13" t="s">
        <v>22</v>
      </c>
      <c r="E5" s="14" t="s">
        <v>23</v>
      </c>
      <c r="F5" s="15" t="s">
        <v>24</v>
      </c>
      <c r="G5" s="16" t="s">
        <v>17</v>
      </c>
      <c r="H5" s="16" t="s">
        <v>18</v>
      </c>
      <c r="I5" s="59">
        <f>25373.52/12</f>
        <v>2114.46</v>
      </c>
      <c r="J5" s="14" t="s">
        <v>19</v>
      </c>
    </row>
    <row r="6" spans="1:10">
      <c r="A6" s="11">
        <v>2</v>
      </c>
      <c r="B6" s="12" t="s">
        <v>12</v>
      </c>
      <c r="C6" s="17" t="s">
        <v>25</v>
      </c>
      <c r="D6" s="17" t="s">
        <v>14</v>
      </c>
      <c r="E6" s="12" t="s">
        <v>15</v>
      </c>
      <c r="F6" s="15" t="s">
        <v>26</v>
      </c>
      <c r="G6" s="18" t="s">
        <v>27</v>
      </c>
      <c r="H6" s="18" t="s">
        <v>28</v>
      </c>
      <c r="I6" s="11">
        <f>36000/12</f>
        <v>3000</v>
      </c>
      <c r="J6" s="60" t="s">
        <v>19</v>
      </c>
    </row>
    <row r="7" spans="1:10">
      <c r="A7" s="11"/>
      <c r="B7" s="12" t="s">
        <v>20</v>
      </c>
      <c r="C7" s="17" t="s">
        <v>29</v>
      </c>
      <c r="D7" s="17" t="s">
        <v>22</v>
      </c>
      <c r="E7" s="12" t="s">
        <v>23</v>
      </c>
      <c r="F7" s="15" t="s">
        <v>30</v>
      </c>
      <c r="G7" s="18"/>
      <c r="H7" s="18" t="s">
        <v>31</v>
      </c>
      <c r="I7" s="11"/>
      <c r="J7" s="60" t="s">
        <v>19</v>
      </c>
    </row>
    <row r="8" spans="1:10">
      <c r="A8" s="11"/>
      <c r="B8" s="12" t="s">
        <v>32</v>
      </c>
      <c r="C8" s="17" t="s">
        <v>33</v>
      </c>
      <c r="D8" s="17" t="s">
        <v>14</v>
      </c>
      <c r="E8" s="12" t="s">
        <v>34</v>
      </c>
      <c r="F8" s="15" t="s">
        <v>35</v>
      </c>
      <c r="G8" s="18"/>
      <c r="H8" s="18" t="s">
        <v>31</v>
      </c>
      <c r="I8" s="11"/>
      <c r="J8" s="60" t="s">
        <v>36</v>
      </c>
    </row>
    <row r="9" spans="1:10">
      <c r="A9" s="19">
        <v>3</v>
      </c>
      <c r="B9" s="19" t="s">
        <v>12</v>
      </c>
      <c r="C9" s="20" t="s">
        <v>37</v>
      </c>
      <c r="D9" s="20" t="s">
        <v>14</v>
      </c>
      <c r="E9" s="19" t="s">
        <v>38</v>
      </c>
      <c r="F9" s="15" t="s">
        <v>39</v>
      </c>
      <c r="G9" s="18" t="s">
        <v>27</v>
      </c>
      <c r="H9" s="21" t="s">
        <v>40</v>
      </c>
      <c r="I9" s="19">
        <f>60000/12</f>
        <v>5000</v>
      </c>
      <c r="J9" s="60" t="s">
        <v>19</v>
      </c>
    </row>
    <row r="10" spans="1:10">
      <c r="A10" s="19"/>
      <c r="B10" s="12" t="s">
        <v>20</v>
      </c>
      <c r="C10" s="20" t="s">
        <v>41</v>
      </c>
      <c r="D10" s="20" t="s">
        <v>22</v>
      </c>
      <c r="E10" s="19" t="s">
        <v>23</v>
      </c>
      <c r="F10" s="15" t="s">
        <v>42</v>
      </c>
      <c r="G10" s="21"/>
      <c r="H10" s="21" t="s">
        <v>43</v>
      </c>
      <c r="I10" s="19"/>
      <c r="J10" s="60" t="s">
        <v>19</v>
      </c>
    </row>
    <row r="11" spans="1:10">
      <c r="A11" s="19"/>
      <c r="B11" s="12" t="s">
        <v>32</v>
      </c>
      <c r="C11" s="20" t="s">
        <v>44</v>
      </c>
      <c r="D11" s="20" t="s">
        <v>14</v>
      </c>
      <c r="E11" s="19" t="s">
        <v>34</v>
      </c>
      <c r="F11" s="15" t="s">
        <v>45</v>
      </c>
      <c r="G11" s="21"/>
      <c r="H11" s="21" t="s">
        <v>40</v>
      </c>
      <c r="I11" s="19"/>
      <c r="J11" s="60" t="s">
        <v>36</v>
      </c>
    </row>
    <row r="12" s="1" customFormat="1" ht="22.5" customHeight="1" spans="1:10">
      <c r="A12" s="22">
        <v>4</v>
      </c>
      <c r="B12" s="23" t="s">
        <v>12</v>
      </c>
      <c r="C12" s="24" t="s">
        <v>46</v>
      </c>
      <c r="D12" s="24" t="s">
        <v>14</v>
      </c>
      <c r="E12" s="23" t="s">
        <v>15</v>
      </c>
      <c r="F12" s="15" t="s">
        <v>47</v>
      </c>
      <c r="G12" s="25"/>
      <c r="H12" s="25" t="s">
        <v>40</v>
      </c>
      <c r="I12" s="61">
        <f>30000/12</f>
        <v>2500</v>
      </c>
      <c r="J12" s="60" t="s">
        <v>36</v>
      </c>
    </row>
    <row r="13" s="1" customFormat="1" spans="1:10">
      <c r="A13" s="19">
        <v>5</v>
      </c>
      <c r="B13" s="19" t="s">
        <v>12</v>
      </c>
      <c r="C13" s="26" t="s">
        <v>48</v>
      </c>
      <c r="D13" s="26" t="s">
        <v>14</v>
      </c>
      <c r="E13" s="19" t="s">
        <v>15</v>
      </c>
      <c r="F13" s="15" t="s">
        <v>49</v>
      </c>
      <c r="G13" s="27" t="s">
        <v>50</v>
      </c>
      <c r="H13" s="27" t="s">
        <v>18</v>
      </c>
      <c r="I13" s="19">
        <f>30000/12</f>
        <v>2500</v>
      </c>
      <c r="J13" s="62" t="s">
        <v>36</v>
      </c>
    </row>
    <row r="14" s="1" customFormat="1" spans="1:10">
      <c r="A14" s="19">
        <v>6</v>
      </c>
      <c r="B14" s="19" t="s">
        <v>12</v>
      </c>
      <c r="C14" s="28" t="s">
        <v>51</v>
      </c>
      <c r="D14" s="28" t="s">
        <v>14</v>
      </c>
      <c r="E14" s="19" t="s">
        <v>15</v>
      </c>
      <c r="F14" s="15" t="s">
        <v>52</v>
      </c>
      <c r="G14" s="29" t="s">
        <v>27</v>
      </c>
      <c r="H14" s="29" t="s">
        <v>28</v>
      </c>
      <c r="I14" s="19">
        <f>30000/12</f>
        <v>2500</v>
      </c>
      <c r="J14" s="60" t="s">
        <v>19</v>
      </c>
    </row>
    <row r="15" s="1" customFormat="1" spans="1:10">
      <c r="A15" s="19"/>
      <c r="B15" s="12" t="s">
        <v>20</v>
      </c>
      <c r="C15" s="28" t="s">
        <v>53</v>
      </c>
      <c r="D15" s="28" t="s">
        <v>22</v>
      </c>
      <c r="E15" s="19" t="s">
        <v>23</v>
      </c>
      <c r="F15" s="15" t="s">
        <v>54</v>
      </c>
      <c r="G15" s="29"/>
      <c r="H15" s="29" t="s">
        <v>28</v>
      </c>
      <c r="I15" s="19"/>
      <c r="J15" s="60" t="s">
        <v>19</v>
      </c>
    </row>
    <row r="16" s="1" customFormat="1" spans="1:10">
      <c r="A16" s="19"/>
      <c r="B16" s="12" t="s">
        <v>32</v>
      </c>
      <c r="C16" s="28" t="s">
        <v>55</v>
      </c>
      <c r="D16" s="28" t="s">
        <v>14</v>
      </c>
      <c r="E16" s="19" t="s">
        <v>34</v>
      </c>
      <c r="F16" s="15" t="s">
        <v>56</v>
      </c>
      <c r="G16" s="29"/>
      <c r="H16" s="29" t="s">
        <v>28</v>
      </c>
      <c r="I16" s="19"/>
      <c r="J16" s="60" t="s">
        <v>36</v>
      </c>
    </row>
    <row r="17" s="1" customFormat="1" spans="1:10">
      <c r="A17" s="19"/>
      <c r="B17" s="12" t="s">
        <v>57</v>
      </c>
      <c r="C17" s="28" t="s">
        <v>58</v>
      </c>
      <c r="D17" s="28" t="s">
        <v>22</v>
      </c>
      <c r="E17" s="19" t="s">
        <v>34</v>
      </c>
      <c r="F17" s="15" t="s">
        <v>59</v>
      </c>
      <c r="G17" s="29"/>
      <c r="H17" s="29" t="s">
        <v>28</v>
      </c>
      <c r="I17" s="19"/>
      <c r="J17" s="60" t="s">
        <v>36</v>
      </c>
    </row>
    <row r="18" spans="1:10">
      <c r="A18" s="11">
        <v>7</v>
      </c>
      <c r="B18" s="12" t="s">
        <v>12</v>
      </c>
      <c r="C18" s="30" t="s">
        <v>60</v>
      </c>
      <c r="D18" s="30" t="s">
        <v>22</v>
      </c>
      <c r="E18" s="12" t="s">
        <v>15</v>
      </c>
      <c r="F18" s="15" t="s">
        <v>61</v>
      </c>
      <c r="G18" s="31" t="s">
        <v>62</v>
      </c>
      <c r="H18" s="31" t="s">
        <v>63</v>
      </c>
      <c r="I18" s="11">
        <f>24000/12</f>
        <v>2000</v>
      </c>
      <c r="J18" s="31" t="s">
        <v>36</v>
      </c>
    </row>
    <row r="19" spans="1:10">
      <c r="A19" s="11">
        <v>8</v>
      </c>
      <c r="B19" s="12" t="s">
        <v>12</v>
      </c>
      <c r="C19" s="32" t="s">
        <v>64</v>
      </c>
      <c r="D19" s="33" t="s">
        <v>14</v>
      </c>
      <c r="E19" s="19" t="s">
        <v>15</v>
      </c>
      <c r="F19" s="15" t="s">
        <v>65</v>
      </c>
      <c r="G19" s="34" t="s">
        <v>66</v>
      </c>
      <c r="H19" s="35" t="s">
        <v>67</v>
      </c>
      <c r="I19" s="11">
        <f>57660/12</f>
        <v>4805</v>
      </c>
      <c r="J19" s="60" t="s">
        <v>19</v>
      </c>
    </row>
    <row r="20" spans="1:10">
      <c r="A20" s="11"/>
      <c r="B20" s="12" t="s">
        <v>20</v>
      </c>
      <c r="C20" s="36" t="s">
        <v>68</v>
      </c>
      <c r="D20" s="33" t="s">
        <v>22</v>
      </c>
      <c r="E20" s="19" t="s">
        <v>23</v>
      </c>
      <c r="F20" s="15" t="s">
        <v>69</v>
      </c>
      <c r="G20" s="37" t="s">
        <v>70</v>
      </c>
      <c r="H20" s="35" t="s">
        <v>71</v>
      </c>
      <c r="I20" s="11"/>
      <c r="J20" s="60" t="s">
        <v>19</v>
      </c>
    </row>
    <row r="21" spans="1:10">
      <c r="A21" s="11"/>
      <c r="B21" s="12" t="s">
        <v>32</v>
      </c>
      <c r="C21" s="38" t="s">
        <v>72</v>
      </c>
      <c r="D21" s="33" t="s">
        <v>22</v>
      </c>
      <c r="E21" s="19" t="s">
        <v>34</v>
      </c>
      <c r="F21" s="15" t="s">
        <v>73</v>
      </c>
      <c r="G21" s="37" t="s">
        <v>74</v>
      </c>
      <c r="H21" s="35" t="s">
        <v>67</v>
      </c>
      <c r="I21" s="11"/>
      <c r="J21" s="60" t="s">
        <v>36</v>
      </c>
    </row>
    <row r="22" spans="1:10">
      <c r="A22" s="11">
        <v>9</v>
      </c>
      <c r="B22" s="12" t="s">
        <v>12</v>
      </c>
      <c r="C22" s="39" t="s">
        <v>75</v>
      </c>
      <c r="D22" s="33" t="s">
        <v>22</v>
      </c>
      <c r="E22" s="19" t="s">
        <v>15</v>
      </c>
      <c r="F22" s="15" t="s">
        <v>76</v>
      </c>
      <c r="G22" s="40" t="s">
        <v>77</v>
      </c>
      <c r="H22" s="41" t="s">
        <v>67</v>
      </c>
      <c r="I22" s="11">
        <f>30000/12</f>
        <v>2500</v>
      </c>
      <c r="J22" s="60" t="s">
        <v>19</v>
      </c>
    </row>
    <row r="23" spans="1:10">
      <c r="A23" s="11"/>
      <c r="B23" s="12" t="s">
        <v>20</v>
      </c>
      <c r="C23" s="39" t="s">
        <v>78</v>
      </c>
      <c r="D23" s="33" t="s">
        <v>14</v>
      </c>
      <c r="E23" s="19" t="s">
        <v>23</v>
      </c>
      <c r="F23" s="15" t="s">
        <v>79</v>
      </c>
      <c r="G23" s="40" t="s">
        <v>80</v>
      </c>
      <c r="H23" s="41" t="s">
        <v>67</v>
      </c>
      <c r="I23" s="11">
        <f>36000/12</f>
        <v>3000</v>
      </c>
      <c r="J23" s="60" t="s">
        <v>19</v>
      </c>
    </row>
    <row r="24" spans="1:10">
      <c r="A24" s="11"/>
      <c r="B24" s="12" t="s">
        <v>32</v>
      </c>
      <c r="C24" s="42" t="s">
        <v>81</v>
      </c>
      <c r="D24" s="43" t="s">
        <v>22</v>
      </c>
      <c r="E24" s="19" t="s">
        <v>34</v>
      </c>
      <c r="F24" s="15" t="s">
        <v>82</v>
      </c>
      <c r="G24" s="44" t="s">
        <v>74</v>
      </c>
      <c r="H24" s="41" t="s">
        <v>67</v>
      </c>
      <c r="I24" s="11"/>
      <c r="J24" s="60" t="s">
        <v>36</v>
      </c>
    </row>
    <row r="25" spans="1:10">
      <c r="A25" s="11">
        <v>10</v>
      </c>
      <c r="B25" s="12" t="s">
        <v>12</v>
      </c>
      <c r="C25" s="30" t="s">
        <v>83</v>
      </c>
      <c r="D25" s="30" t="s">
        <v>22</v>
      </c>
      <c r="E25" s="19" t="s">
        <v>15</v>
      </c>
      <c r="F25" s="15" t="s">
        <v>84</v>
      </c>
      <c r="G25" s="31" t="s">
        <v>85</v>
      </c>
      <c r="H25" s="31" t="s">
        <v>63</v>
      </c>
      <c r="I25" s="11">
        <f>30000/12</f>
        <v>2500</v>
      </c>
      <c r="J25" s="31" t="s">
        <v>36</v>
      </c>
    </row>
    <row r="26" spans="1:10">
      <c r="A26" s="11">
        <v>11</v>
      </c>
      <c r="B26" s="12" t="s">
        <v>12</v>
      </c>
      <c r="C26" s="45" t="s">
        <v>86</v>
      </c>
      <c r="D26" s="33" t="s">
        <v>14</v>
      </c>
      <c r="E26" s="19" t="s">
        <v>15</v>
      </c>
      <c r="F26" s="15" t="s">
        <v>87</v>
      </c>
      <c r="G26" s="46" t="s">
        <v>88</v>
      </c>
      <c r="H26" s="47" t="s">
        <v>67</v>
      </c>
      <c r="I26" s="11">
        <f>42000/12</f>
        <v>3500</v>
      </c>
      <c r="J26" s="60" t="s">
        <v>19</v>
      </c>
    </row>
    <row r="27" spans="1:10">
      <c r="A27" s="11"/>
      <c r="B27" s="12" t="s">
        <v>20</v>
      </c>
      <c r="C27" s="48" t="s">
        <v>89</v>
      </c>
      <c r="D27" s="49" t="s">
        <v>22</v>
      </c>
      <c r="E27" s="19" t="s">
        <v>23</v>
      </c>
      <c r="F27" s="15" t="s">
        <v>90</v>
      </c>
      <c r="G27" s="50" t="s">
        <v>70</v>
      </c>
      <c r="H27" s="50" t="s">
        <v>91</v>
      </c>
      <c r="I27" s="11"/>
      <c r="J27" s="60" t="s">
        <v>19</v>
      </c>
    </row>
    <row r="28" spans="1:10">
      <c r="A28" s="11"/>
      <c r="B28" s="12" t="s">
        <v>32</v>
      </c>
      <c r="C28" s="51" t="s">
        <v>92</v>
      </c>
      <c r="D28" s="33" t="s">
        <v>14</v>
      </c>
      <c r="E28" s="19" t="s">
        <v>34</v>
      </c>
      <c r="F28" s="15" t="s">
        <v>93</v>
      </c>
      <c r="G28" s="52"/>
      <c r="H28" s="47" t="s">
        <v>67</v>
      </c>
      <c r="I28" s="11"/>
      <c r="J28" s="60" t="s">
        <v>36</v>
      </c>
    </row>
    <row r="29" spans="1:10">
      <c r="A29" s="11">
        <v>12</v>
      </c>
      <c r="B29" s="12" t="s">
        <v>12</v>
      </c>
      <c r="C29" s="53" t="s">
        <v>94</v>
      </c>
      <c r="D29" s="33" t="s">
        <v>22</v>
      </c>
      <c r="E29" s="19" t="s">
        <v>15</v>
      </c>
      <c r="F29" s="15" t="s">
        <v>95</v>
      </c>
      <c r="G29" s="54" t="s">
        <v>96</v>
      </c>
      <c r="H29" s="55" t="s">
        <v>67</v>
      </c>
      <c r="I29" s="11">
        <f>30000/12</f>
        <v>2500</v>
      </c>
      <c r="J29" s="63" t="s">
        <v>97</v>
      </c>
    </row>
    <row r="30" spans="1:10">
      <c r="A30" s="11">
        <v>13</v>
      </c>
      <c r="B30" s="12" t="s">
        <v>12</v>
      </c>
      <c r="C30" s="56" t="s">
        <v>98</v>
      </c>
      <c r="D30" s="56" t="s">
        <v>22</v>
      </c>
      <c r="E30" s="56" t="s">
        <v>15</v>
      </c>
      <c r="F30" s="15" t="s">
        <v>99</v>
      </c>
      <c r="G30" s="56" t="s">
        <v>100</v>
      </c>
      <c r="H30" s="56" t="s">
        <v>101</v>
      </c>
      <c r="I30" s="57">
        <f>21600/12</f>
        <v>1800</v>
      </c>
      <c r="J30" s="63" t="s">
        <v>97</v>
      </c>
    </row>
    <row r="31" spans="1:10">
      <c r="A31" s="11"/>
      <c r="B31" s="12" t="s">
        <v>20</v>
      </c>
      <c r="C31" s="56" t="s">
        <v>102</v>
      </c>
      <c r="D31" s="56" t="s">
        <v>22</v>
      </c>
      <c r="E31" s="56" t="s">
        <v>34</v>
      </c>
      <c r="F31" s="15" t="s">
        <v>103</v>
      </c>
      <c r="G31" s="57"/>
      <c r="H31" s="56" t="s">
        <v>104</v>
      </c>
      <c r="I31" s="57"/>
      <c r="J31" s="56" t="s">
        <v>36</v>
      </c>
    </row>
  </sheetData>
  <mergeCells count="10">
    <mergeCell ref="A1:J1"/>
    <mergeCell ref="A2:J2"/>
    <mergeCell ref="A4:A5"/>
    <mergeCell ref="A6:A8"/>
    <mergeCell ref="A9:A11"/>
    <mergeCell ref="A14:A17"/>
    <mergeCell ref="A19:A21"/>
    <mergeCell ref="A22:A24"/>
    <mergeCell ref="A26:A28"/>
    <mergeCell ref="A30:A3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2018-10-19T09:06:07Z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