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<sst xmlns="http://schemas.openxmlformats.org/spreadsheetml/2006/main" count="87">
  <si>
    <t>西安市保障性住房（经适房）资格联审信息表第000批（原表）</t>
  </si>
  <si>
    <t>基本信息（未央区第 149 批 共 11 户，计 19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</si>
  <si>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</si>
  <si>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</si>
  <si>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</si>
  <si>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</si>
  <si>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</si>
  <si>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</si>
  <si>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</si>
  <si>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</si>
  <si>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</si>
  <si>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</si>
  <si>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</si>
  <si>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</si>
  <si>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康宗凯</t>
  </si>
  <si>
    <t>男</t>
  </si>
  <si>
    <t>本人</t>
  </si>
  <si>
    <t>610582****02251038</t>
  </si>
  <si>
    <t>经发保洁</t>
  </si>
  <si>
    <t>西安市未央区凤城六路55号6号-2-6-2</t>
  </si>
  <si>
    <t>已婚</t>
  </si>
  <si>
    <t>张家堡</t>
  </si>
  <si>
    <t>成员1</t>
  </si>
  <si>
    <t>寸敏敏</t>
  </si>
  <si>
    <t>女</t>
  </si>
  <si>
    <t>配偶</t>
  </si>
  <si>
    <t>610322****0326234X</t>
  </si>
  <si>
    <t>邓晓英</t>
  </si>
  <si>
    <t>612133****09085420</t>
  </si>
  <si>
    <t>桶装水销售</t>
  </si>
  <si>
    <t>未央区张家堡枣园南岭社区文景路公安厅小区8-513</t>
  </si>
  <si>
    <t>段海峰</t>
  </si>
  <si>
    <t>632801****10140034</t>
  </si>
  <si>
    <t>陕西省东辉实业公司</t>
  </si>
  <si>
    <t>成员2</t>
  </si>
  <si>
    <t>段佳彤</t>
  </si>
  <si>
    <t>子女</t>
  </si>
  <si>
    <t>610112****11023529</t>
  </si>
  <si>
    <t>学生</t>
  </si>
  <si>
    <t>未婚</t>
  </si>
  <si>
    <t>焦云超</t>
  </si>
  <si>
    <t xml:space="preserve">本人 </t>
  </si>
  <si>
    <t>610104****01110659</t>
  </si>
  <si>
    <t>西安教育电台</t>
  </si>
  <si>
    <t>西安未央区二府庄新村228号</t>
  </si>
  <si>
    <t>刘融</t>
  </si>
  <si>
    <t>142702****06060320</t>
  </si>
  <si>
    <t>中车集团永济电机厂</t>
  </si>
  <si>
    <t>西安市未央区二府庄1号付1号</t>
  </si>
  <si>
    <t>王若风</t>
  </si>
  <si>
    <t>610104****0604441x</t>
  </si>
  <si>
    <t>莲湖区环城西路铁塔寺</t>
  </si>
  <si>
    <t>李霞</t>
  </si>
  <si>
    <t>610621****1021162X</t>
  </si>
  <si>
    <t>中国大地财产保险股份有限公司陕西分公司</t>
  </si>
  <si>
    <t>胡小刚</t>
  </si>
  <si>
    <t>622827****11263919</t>
  </si>
  <si>
    <t>陕西延长保险经纪有限责任公司</t>
  </si>
  <si>
    <t>甘肃省镇原县新集乡王寨行政村老庄自然村47号</t>
  </si>
  <si>
    <t>占陈磊</t>
  </si>
  <si>
    <t>410223****0810159X</t>
  </si>
  <si>
    <t>幸儿宠物医院</t>
  </si>
  <si>
    <t>西安市未央区凤城七路9号西2楼4号</t>
  </si>
  <si>
    <t>黄敏涛</t>
  </si>
  <si>
    <t>610323****01266333</t>
  </si>
  <si>
    <t>西安颐坤电子科技有限公司</t>
  </si>
  <si>
    <t>杨晖</t>
  </si>
  <si>
    <t>610528****04204822</t>
  </si>
  <si>
    <t>西安润美生物科技有限公司</t>
  </si>
  <si>
    <t>南欣彤</t>
  </si>
  <si>
    <t>610424****10034003</t>
  </si>
  <si>
    <t>陕西干汇置业有限公司</t>
  </si>
  <si>
    <t>未央区张家堡纬二十九街社区</t>
  </si>
  <si>
    <t>徐毅</t>
  </si>
  <si>
    <t>610431****08154213</t>
  </si>
  <si>
    <t>无业</t>
  </si>
  <si>
    <t>徐久雅</t>
  </si>
  <si>
    <t>610112****05172522</t>
  </si>
  <si>
    <t>刘艳丽</t>
  </si>
  <si>
    <t>610526****02279128</t>
  </si>
  <si>
    <t>西安嘉斯顿酒店管理有限公司</t>
  </si>
  <si>
    <t>柳传国</t>
  </si>
  <si>
    <t>612525****01274933</t>
  </si>
  <si>
    <t>陕西微赢家信息科技有限公司</t>
  </si>
  <si>
    <t>李静</t>
  </si>
  <si>
    <t>612429****06015368</t>
  </si>
  <si>
    <t>西安润铭房地产营销策划有限公司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</si>
</sst>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8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Tahoma"/>
      <charset val="134"/>
    </font>
    <font>
      <sz val="11"/>
      <name val="Tahoma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7">
    <xf numFmtId="0" fontId="0" fillId="0" borderId="0">
      <alignment vertical="center"/>
    </xf>
    <xf numFmtId="0" fontId="16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41" fontId="2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0" fillId="14" borderId="8" applyNumberFormat="0" applyFont="0" applyAlignment="0" applyProtection="0">
      <alignment vertical="center"/>
    </xf>
    <xf numFmtId="0" fontId="16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6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21" fillId="19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32" fillId="3" borderId="9" applyNumberFormat="0" applyAlignment="0" applyProtection="0">
      <alignment vertical="center"/>
    </xf>
    <xf numFmtId="0" fontId="17" fillId="0" borderId="0" applyProtection="0">
      <alignment vertical="center"/>
    </xf>
    <xf numFmtId="0" fontId="19" fillId="0" borderId="0">
      <alignment vertical="center"/>
    </xf>
    <xf numFmtId="0" fontId="13" fillId="3" borderId="5" applyNumberFormat="0" applyAlignment="0" applyProtection="0">
      <alignment vertical="center"/>
    </xf>
    <xf numFmtId="0" fontId="34" fillId="22" borderId="10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16" fillId="0" borderId="0">
      <alignment vertical="center"/>
    </xf>
    <xf numFmtId="0" fontId="36" fillId="0" borderId="12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21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18" fillId="0" borderId="0"/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8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37" fillId="0" borderId="0"/>
  </cellStyleXfs>
  <cellXfs count="6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216" applyNumberFormat="1" applyFont="1" applyFill="1" applyBorder="1" applyAlignment="1">
      <alignment horizontal="center" vertical="center" wrapText="1"/>
    </xf>
    <xf numFmtId="0" fontId="2" fillId="2" borderId="2" xfId="216" applyNumberFormat="1" applyFont="1" applyFill="1" applyBorder="1" applyAlignment="1">
      <alignment horizontal="center" vertical="center" wrapText="1"/>
    </xf>
    <xf numFmtId="0" fontId="3" fillId="2" borderId="3" xfId="216" applyFont="1" applyFill="1" applyBorder="1" applyAlignment="1">
      <alignment horizontal="center" vertical="center" wrapText="1"/>
    </xf>
    <xf numFmtId="0" fontId="4" fillId="2" borderId="3" xfId="216" applyFont="1" applyFill="1" applyBorder="1" applyAlignment="1">
      <alignment horizontal="center" vertical="center" wrapText="1"/>
    </xf>
    <xf numFmtId="0" fontId="4" fillId="2" borderId="3" xfId="216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189" applyFont="1" applyBorder="1" applyAlignment="1" applyProtection="1">
      <alignment horizontal="center" vertical="center"/>
    </xf>
    <xf numFmtId="0" fontId="6" fillId="0" borderId="4" xfId="189" applyFont="1" applyBorder="1" applyAlignment="1" applyProtection="1">
      <alignment horizontal="center" vertical="center"/>
    </xf>
    <xf numFmtId="0" fontId="6" fillId="0" borderId="4" xfId="69" applyFont="1" applyBorder="1" applyAlignment="1">
      <alignment horizontal="center"/>
    </xf>
    <xf numFmtId="0" fontId="6" fillId="0" borderId="4" xfId="164" applyNumberFormat="1" applyFont="1" applyBorder="1" applyAlignment="1" applyProtection="1">
      <alignment horizontal="center" vertical="center"/>
    </xf>
    <xf numFmtId="0" fontId="6" fillId="0" borderId="4" xfId="164" applyFont="1" applyBorder="1" applyAlignment="1" applyProtection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105" applyFont="1" applyBorder="1" applyAlignment="1" applyProtection="1">
      <alignment horizontal="center"/>
    </xf>
    <xf numFmtId="0" fontId="10" fillId="0" borderId="4" xfId="101" applyFont="1" applyBorder="1" applyAlignment="1" applyProtection="1">
      <alignment horizontal="center"/>
    </xf>
    <xf numFmtId="0" fontId="8" fillId="0" borderId="4" xfId="105" applyFont="1" applyBorder="1" applyAlignment="1" applyProtection="1">
      <alignment horizontal="center" vertical="center"/>
    </xf>
    <xf numFmtId="0" fontId="6" fillId="0" borderId="4" xfId="105" applyFont="1" applyBorder="1" applyAlignment="1" applyProtection="1">
      <alignment horizontal="center" vertical="center"/>
    </xf>
    <xf numFmtId="0" fontId="6" fillId="0" borderId="4" xfId="101" applyFont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4" xfId="191" applyFont="1" applyBorder="1" applyAlignment="1" applyProtection="1">
      <alignment horizontal="center"/>
    </xf>
    <xf numFmtId="0" fontId="10" fillId="0" borderId="4" xfId="192" applyFont="1" applyBorder="1" applyAlignment="1" applyProtection="1">
      <alignment horizontal="center"/>
    </xf>
    <xf numFmtId="0" fontId="8" fillId="0" borderId="4" xfId="191" applyFont="1" applyBorder="1" applyAlignment="1" applyProtection="1">
      <alignment horizontal="center" vertical="center"/>
    </xf>
    <xf numFmtId="0" fontId="6" fillId="0" borderId="4" xfId="191" applyFont="1" applyBorder="1" applyAlignment="1" applyProtection="1">
      <alignment horizontal="center" vertical="center"/>
    </xf>
    <xf numFmtId="0" fontId="6" fillId="0" borderId="4" xfId="192" applyFont="1" applyBorder="1" applyAlignment="1" applyProtection="1">
      <alignment horizontal="center" vertical="center"/>
    </xf>
    <xf numFmtId="49" fontId="8" fillId="0" borderId="4" xfId="150" applyNumberFormat="1" applyFont="1" applyBorder="1" applyAlignment="1">
      <alignment horizontal="center" vertical="center" wrapText="1"/>
    </xf>
    <xf numFmtId="49" fontId="6" fillId="0" borderId="4" xfId="150" applyNumberFormat="1" applyFont="1" applyBorder="1" applyAlignment="1">
      <alignment horizontal="center" vertical="center" wrapText="1"/>
    </xf>
    <xf numFmtId="49" fontId="6" fillId="0" borderId="4" xfId="151" applyNumberFormat="1" applyFont="1" applyBorder="1" applyAlignment="1">
      <alignment horizontal="center" vertical="center" wrapText="1"/>
    </xf>
    <xf numFmtId="0" fontId="6" fillId="0" borderId="4" xfId="85" applyFont="1" applyBorder="1" applyAlignment="1">
      <alignment horizontal="center" vertical="center"/>
    </xf>
    <xf numFmtId="0" fontId="7" fillId="0" borderId="4" xfId="85" applyFont="1" applyBorder="1" applyAlignment="1">
      <alignment horizontal="center" vertical="center"/>
    </xf>
    <xf numFmtId="0" fontId="8" fillId="0" borderId="4" xfId="24" applyFont="1" applyBorder="1" applyAlignment="1">
      <alignment horizontal="center" vertical="center"/>
    </xf>
    <xf numFmtId="0" fontId="6" fillId="0" borderId="4" xfId="24" applyFont="1" applyBorder="1" applyAlignment="1">
      <alignment horizontal="center" vertical="center"/>
    </xf>
    <xf numFmtId="0" fontId="9" fillId="0" borderId="4" xfId="85" applyFont="1" applyBorder="1" applyAlignment="1">
      <alignment horizontal="center" vertical="center"/>
    </xf>
    <xf numFmtId="0" fontId="6" fillId="0" borderId="4" xfId="108" applyFont="1" applyBorder="1" applyAlignment="1">
      <alignment horizontal="center" vertical="center"/>
    </xf>
    <xf numFmtId="49" fontId="8" fillId="0" borderId="4" xfId="113" applyNumberFormat="1" applyFont="1" applyBorder="1" applyAlignment="1">
      <alignment horizontal="center" vertical="center"/>
    </xf>
    <xf numFmtId="49" fontId="6" fillId="0" borderId="4" xfId="113" applyNumberFormat="1" applyFont="1" applyBorder="1" applyAlignment="1">
      <alignment horizontal="center" vertical="center"/>
    </xf>
    <xf numFmtId="49" fontId="6" fillId="0" borderId="4" xfId="115" applyNumberFormat="1" applyFont="1" applyBorder="1" applyAlignment="1">
      <alignment horizontal="center" vertical="center"/>
    </xf>
    <xf numFmtId="49" fontId="8" fillId="0" borderId="4" xfId="74" applyNumberFormat="1" applyFont="1" applyBorder="1" applyAlignment="1">
      <alignment horizontal="center" vertical="center"/>
    </xf>
    <xf numFmtId="49" fontId="6" fillId="0" borderId="4" xfId="74" applyNumberFormat="1" applyFont="1" applyBorder="1" applyAlignment="1">
      <alignment horizontal="center" vertical="center"/>
    </xf>
    <xf numFmtId="49" fontId="6" fillId="0" borderId="4" xfId="143" applyNumberFormat="1" applyFont="1" applyBorder="1" applyAlignment="1">
      <alignment horizontal="center" vertical="center"/>
    </xf>
    <xf numFmtId="0" fontId="10" fillId="0" borderId="4" xfId="214" applyFont="1" applyBorder="1" applyAlignment="1" applyProtection="1">
      <alignment horizontal="center"/>
    </xf>
    <xf numFmtId="0" fontId="10" fillId="0" borderId="4" xfId="215" applyFont="1" applyBorder="1" applyAlignment="1" applyProtection="1">
      <alignment horizontal="center"/>
    </xf>
    <xf numFmtId="0" fontId="11" fillId="0" borderId="4" xfId="0" applyFont="1" applyBorder="1" applyAlignment="1">
      <alignment horizontal="center"/>
    </xf>
    <xf numFmtId="49" fontId="8" fillId="0" borderId="4" xfId="147" applyNumberFormat="1" applyFont="1" applyBorder="1" applyAlignment="1">
      <alignment horizontal="center" vertical="center" wrapText="1"/>
    </xf>
    <xf numFmtId="49" fontId="6" fillId="0" borderId="4" xfId="147" applyNumberFormat="1" applyFont="1" applyBorder="1" applyAlignment="1">
      <alignment horizontal="center" vertical="center" wrapText="1"/>
    </xf>
    <xf numFmtId="49" fontId="6" fillId="0" borderId="4" xfId="65" applyNumberFormat="1" applyFont="1" applyBorder="1" applyAlignment="1">
      <alignment horizontal="center" vertical="center" wrapText="1"/>
    </xf>
    <xf numFmtId="49" fontId="8" fillId="0" borderId="4" xfId="142" applyNumberFormat="1" applyFont="1" applyBorder="1" applyAlignment="1">
      <alignment horizontal="center" vertical="center" wrapText="1"/>
    </xf>
    <xf numFmtId="49" fontId="6" fillId="0" borderId="4" xfId="142" applyNumberFormat="1" applyFont="1" applyBorder="1" applyAlignment="1">
      <alignment horizontal="center" vertical="center" wrapText="1"/>
    </xf>
    <xf numFmtId="49" fontId="6" fillId="0" borderId="4" xfId="144" applyNumberFormat="1" applyFont="1" applyBorder="1" applyAlignment="1">
      <alignment horizontal="center" vertical="center" wrapText="1"/>
    </xf>
    <xf numFmtId="49" fontId="8" fillId="0" borderId="4" xfId="153" applyNumberFormat="1" applyFont="1" applyBorder="1" applyAlignment="1">
      <alignment horizontal="center" vertical="center" wrapText="1"/>
    </xf>
    <xf numFmtId="49" fontId="6" fillId="0" borderId="4" xfId="153" applyNumberFormat="1" applyFont="1" applyBorder="1" applyAlignment="1">
      <alignment horizontal="center" vertical="center" wrapText="1"/>
    </xf>
    <xf numFmtId="49" fontId="6" fillId="0" borderId="4" xfId="154" applyNumberFormat="1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/>
    <xf numFmtId="0" fontId="11" fillId="0" borderId="4" xfId="69" applyFont="1" applyFill="1" applyBorder="1" applyAlignment="1">
      <alignment horizontal="center" vertical="center"/>
    </xf>
    <xf numFmtId="0" fontId="10" fillId="0" borderId="4" xfId="193" applyFont="1" applyBorder="1" applyAlignment="1">
      <alignment horizontal="center" vertical="center"/>
    </xf>
    <xf numFmtId="49" fontId="6" fillId="0" borderId="4" xfId="152" applyNumberFormat="1" applyFont="1" applyBorder="1" applyAlignment="1">
      <alignment horizontal="center" vertical="center"/>
    </xf>
    <xf numFmtId="0" fontId="6" fillId="0" borderId="4" xfId="4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6" fillId="0" borderId="4" xfId="35" applyNumberFormat="1" applyFont="1" applyBorder="1" applyAlignment="1">
      <alignment horizontal="center" vertical="center"/>
    </xf>
    <xf numFmtId="49" fontId="6" fillId="0" borderId="4" xfId="73" applyNumberFormat="1" applyFont="1" applyBorder="1" applyAlignment="1">
      <alignment horizontal="center" vertical="center"/>
    </xf>
    <xf numFmtId="49" fontId="6" fillId="0" borderId="4" xfId="146" applyNumberFormat="1" applyFont="1" applyBorder="1" applyAlignment="1">
      <alignment horizontal="center" vertical="center"/>
    </xf>
    <xf numFmtId="49" fontId="6" fillId="0" borderId="4" xfId="149" applyNumberFormat="1" applyFont="1" applyBorder="1" applyAlignment="1">
      <alignment horizontal="center" vertical="center"/>
    </xf>
  </cellXfs>
  <cellStyles count="217">
    <cellStyle name="常规" xfId="0" builtinId="0"/>
    <cellStyle name="常规 3 27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6 28" xfId="6"/>
    <cellStyle name="常规 2 11" xfId="7"/>
    <cellStyle name="常规 3 14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常规 4 13" xfId="1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常规 6 13" xfId="18"/>
    <cellStyle name="常规 6" xfId="19"/>
    <cellStyle name="注释" xfId="20" builtinId="10"/>
    <cellStyle name="常规 4 12" xfId="21"/>
    <cellStyle name="60% - 强调文字颜色 2" xfId="22" builtinId="36"/>
    <cellStyle name="标题 4" xfId="23" builtinId="19"/>
    <cellStyle name="常规 6 5" xfId="24"/>
    <cellStyle name="警告文本" xfId="25" builtinId="11"/>
    <cellStyle name="常规 5 2" xfId="26"/>
    <cellStyle name="标题" xfId="27" builtinId="15"/>
    <cellStyle name="常规 12" xfId="28"/>
    <cellStyle name="解释性文本" xfId="29" builtinId="53"/>
    <cellStyle name="标题 1" xfId="30" builtinId="16"/>
    <cellStyle name="标题 2" xfId="31" builtinId="17"/>
    <cellStyle name="常规 4 11" xfId="32"/>
    <cellStyle name="60% - 强调文字颜色 1" xfId="33" builtinId="32"/>
    <cellStyle name="标题 3" xfId="34" builtinId="18"/>
    <cellStyle name="常规 4 14" xfId="35"/>
    <cellStyle name="60% - 强调文字颜色 4" xfId="36" builtinId="44"/>
    <cellStyle name="常规 5 22" xfId="37"/>
    <cellStyle name="常规 5 17" xfId="38"/>
    <cellStyle name="输出" xfId="39" builtinId="21"/>
    <cellStyle name="常规 31" xfId="40"/>
    <cellStyle name="常规 26" xfId="41"/>
    <cellStyle name="计算" xfId="42" builtinId="22"/>
    <cellStyle name="检查单元格" xfId="43" builtinId="23"/>
    <cellStyle name="20% - 强调文字颜色 6" xfId="44" builtinId="50"/>
    <cellStyle name="强调文字颜色 2" xfId="45" builtinId="33"/>
    <cellStyle name="链接单元格" xfId="46" builtinId="24"/>
    <cellStyle name="常规 2 13" xfId="47"/>
    <cellStyle name="汇总" xfId="48" builtinId="25"/>
    <cellStyle name="好" xfId="49" builtinId="26"/>
    <cellStyle name="常规 21" xfId="50"/>
    <cellStyle name="常规 16" xfId="51"/>
    <cellStyle name="适中" xfId="52" builtinId="28"/>
    <cellStyle name="20% - 强调文字颜色 5" xfId="53" builtinId="46"/>
    <cellStyle name="强调文字颜色 1" xfId="54" builtinId="29"/>
    <cellStyle name="20% - 强调文字颜色 1" xfId="55" builtinId="30"/>
    <cellStyle name="40% - 强调文字颜色 1" xfId="56" builtinId="31"/>
    <cellStyle name="20% - 强调文字颜色 2" xfId="57" builtinId="34"/>
    <cellStyle name="40% - 强调文字颜色 2" xfId="58" builtinId="35"/>
    <cellStyle name="强调文字颜色 3" xfId="59" builtinId="37"/>
    <cellStyle name="强调文字颜色 4" xfId="60" builtinId="41"/>
    <cellStyle name="20% - 强调文字颜色 4" xfId="61" builtinId="42"/>
    <cellStyle name="40% - 强调文字颜色 4" xfId="62" builtinId="43"/>
    <cellStyle name="强调文字颜色 5" xfId="63" builtinId="45"/>
    <cellStyle name="40% - 强调文字颜色 5" xfId="64" builtinId="47"/>
    <cellStyle name="常规 4 20" xfId="65"/>
    <cellStyle name="常规 4 15" xfId="66"/>
    <cellStyle name="60% - 强调文字颜色 5" xfId="67" builtinId="48"/>
    <cellStyle name="强调文字颜色 6" xfId="68" builtinId="49"/>
    <cellStyle name="常规 10" xfId="69"/>
    <cellStyle name="40% - 强调文字颜色 6" xfId="70" builtinId="51"/>
    <cellStyle name="常规 6 27" xfId="71"/>
    <cellStyle name="常规 2 10" xfId="72"/>
    <cellStyle name="常规 4 21" xfId="73"/>
    <cellStyle name="常规 4 16" xfId="74"/>
    <cellStyle name="60% - 强调文字颜色 6" xfId="75" builtinId="52"/>
    <cellStyle name="常规 11" xfId="76"/>
    <cellStyle name="常规 13" xfId="77"/>
    <cellStyle name="常规 14" xfId="78"/>
    <cellStyle name="常规 20" xfId="79"/>
    <cellStyle name="常规 15" xfId="80"/>
    <cellStyle name="常规 22" xfId="81"/>
    <cellStyle name="常规 17" xfId="82"/>
    <cellStyle name="常规 23" xfId="83"/>
    <cellStyle name="常规 18" xfId="84"/>
    <cellStyle name="常规 24" xfId="85"/>
    <cellStyle name="常规 19" xfId="86"/>
    <cellStyle name="常规 2" xfId="87"/>
    <cellStyle name="常规 6 29" xfId="88"/>
    <cellStyle name="常规 2 12" xfId="89"/>
    <cellStyle name="常规 2 14" xfId="90"/>
    <cellStyle name="常规 2 15" xfId="91"/>
    <cellStyle name="常规 2 16" xfId="92"/>
    <cellStyle name="常规 2 2" xfId="93"/>
    <cellStyle name="常规 2 3" xfId="94"/>
    <cellStyle name="常规 2 4" xfId="95"/>
    <cellStyle name="常规 2 5" xfId="96"/>
    <cellStyle name="常规 2 6" xfId="97"/>
    <cellStyle name="常规 2 7" xfId="98"/>
    <cellStyle name="常规 2 8" xfId="99"/>
    <cellStyle name="常规 2 9" xfId="100"/>
    <cellStyle name="常规 30" xfId="101"/>
    <cellStyle name="常规 25" xfId="102"/>
    <cellStyle name="常规 27" xfId="103"/>
    <cellStyle name="常规 28" xfId="104"/>
    <cellStyle name="常规 29" xfId="105"/>
    <cellStyle name="常规 6 10" xfId="106"/>
    <cellStyle name="常规 3" xfId="107"/>
    <cellStyle name="常规 6 6" xfId="108"/>
    <cellStyle name="常规 3 10" xfId="109"/>
    <cellStyle name="常规 6 7" xfId="110"/>
    <cellStyle name="常规 3 11" xfId="111"/>
    <cellStyle name="常规 6 8" xfId="112"/>
    <cellStyle name="常规 3 12" xfId="113"/>
    <cellStyle name="常规 6 9" xfId="114"/>
    <cellStyle name="常规 3 13" xfId="115"/>
    <cellStyle name="常规 3 20" xfId="116"/>
    <cellStyle name="常规 3 15" xfId="117"/>
    <cellStyle name="常规 3 21" xfId="118"/>
    <cellStyle name="常规 3 16" xfId="119"/>
    <cellStyle name="常规 3 22" xfId="120"/>
    <cellStyle name="常规 3 17" xfId="121"/>
    <cellStyle name="常规 3 23" xfId="122"/>
    <cellStyle name="常规 3 18" xfId="123"/>
    <cellStyle name="常规 3 24" xfId="124"/>
    <cellStyle name="常规 3 19" xfId="125"/>
    <cellStyle name="常规 3 2" xfId="126"/>
    <cellStyle name="常规 3 30" xfId="127"/>
    <cellStyle name="常规 3 25" xfId="128"/>
    <cellStyle name="常规 3 26" xfId="129"/>
    <cellStyle name="常规 3 28" xfId="130"/>
    <cellStyle name="常规 3 29" xfId="131"/>
    <cellStyle name="常规 3 3" xfId="132"/>
    <cellStyle name="常规 3 4" xfId="133"/>
    <cellStyle name="常规 3 5" xfId="134"/>
    <cellStyle name="常规 3 6" xfId="135"/>
    <cellStyle name="常规 3 7" xfId="136"/>
    <cellStyle name="常规 3 8" xfId="137"/>
    <cellStyle name="常规 3 9" xfId="138"/>
    <cellStyle name="常规 6 11" xfId="139"/>
    <cellStyle name="常规 4" xfId="140"/>
    <cellStyle name="常规 4 10" xfId="141"/>
    <cellStyle name="常规 4 22" xfId="142"/>
    <cellStyle name="常规 4 17" xfId="143"/>
    <cellStyle name="常规 4 23" xfId="144"/>
    <cellStyle name="常规 4 18" xfId="145"/>
    <cellStyle name="常规 4 24" xfId="146"/>
    <cellStyle name="常规 4 19" xfId="147"/>
    <cellStyle name="常规 4 2" xfId="148"/>
    <cellStyle name="常规 4 30" xfId="149"/>
    <cellStyle name="常规 4 25" xfId="150"/>
    <cellStyle name="常规 4 26" xfId="151"/>
    <cellStyle name="常规 4 27" xfId="152"/>
    <cellStyle name="常规 4 28" xfId="153"/>
    <cellStyle name="常规 4 29" xfId="154"/>
    <cellStyle name="常规 4 3" xfId="155"/>
    <cellStyle name="常规 4 4" xfId="156"/>
    <cellStyle name="常规 4 5" xfId="157"/>
    <cellStyle name="常规 4 6" xfId="158"/>
    <cellStyle name="常规 4 7" xfId="159"/>
    <cellStyle name="常规 4 8" xfId="160"/>
    <cellStyle name="常规 4 9" xfId="161"/>
    <cellStyle name="常规 6 12" xfId="162"/>
    <cellStyle name="常规 5" xfId="163"/>
    <cellStyle name="常规 5 10" xfId="164"/>
    <cellStyle name="常规 5 11" xfId="165"/>
    <cellStyle name="常规 5 12" xfId="166"/>
    <cellStyle name="常规 5 13" xfId="167"/>
    <cellStyle name="常规 5 14" xfId="168"/>
    <cellStyle name="常规 5 20" xfId="169"/>
    <cellStyle name="常规 5 15" xfId="170"/>
    <cellStyle name="常规 5 21" xfId="171"/>
    <cellStyle name="常规 5 16" xfId="172"/>
    <cellStyle name="常规 5 23" xfId="173"/>
    <cellStyle name="常规 5 18" xfId="174"/>
    <cellStyle name="常规 5 24" xfId="175"/>
    <cellStyle name="常规 5 19" xfId="176"/>
    <cellStyle name="常规 5 30" xfId="177"/>
    <cellStyle name="常规 5 25" xfId="178"/>
    <cellStyle name="常规 5 26" xfId="179"/>
    <cellStyle name="常规 5 27" xfId="180"/>
    <cellStyle name="常规 5 28" xfId="181"/>
    <cellStyle name="常规 5 29" xfId="182"/>
    <cellStyle name="常规 5 3" xfId="183"/>
    <cellStyle name="常规 5 4" xfId="184"/>
    <cellStyle name="常规 5 5" xfId="185"/>
    <cellStyle name="常规 5 6" xfId="186"/>
    <cellStyle name="常规 5 7" xfId="187"/>
    <cellStyle name="常规 5 8" xfId="188"/>
    <cellStyle name="常规 5 9" xfId="189"/>
    <cellStyle name="常规 63" xfId="190"/>
    <cellStyle name="常规 58" xfId="191"/>
    <cellStyle name="常规 59" xfId="192"/>
    <cellStyle name="常规 7" xfId="193"/>
    <cellStyle name="常规 6 14" xfId="194"/>
    <cellStyle name="常规 8" xfId="195"/>
    <cellStyle name="常规 6 20" xfId="196"/>
    <cellStyle name="常规 6 15" xfId="197"/>
    <cellStyle name="常规 9" xfId="198"/>
    <cellStyle name="常规 6 21" xfId="199"/>
    <cellStyle name="常规 6 16" xfId="200"/>
    <cellStyle name="常规 6 22" xfId="201"/>
    <cellStyle name="常规 6 17" xfId="202"/>
    <cellStyle name="常规 6 23" xfId="203"/>
    <cellStyle name="常规 6 18" xfId="204"/>
    <cellStyle name="常规 6 24" xfId="205"/>
    <cellStyle name="常规 6 19" xfId="206"/>
    <cellStyle name="常规 6 2" xfId="207"/>
    <cellStyle name="常规 6 30" xfId="208"/>
    <cellStyle name="常规 6 25" xfId="209"/>
    <cellStyle name="常规 6 26" xfId="210"/>
    <cellStyle name="常规 6 3" xfId="211"/>
    <cellStyle name="常规 6 4" xfId="212"/>
    <cellStyle name="常规 60" xfId="213"/>
    <cellStyle name="常规 61" xfId="214"/>
    <cellStyle name="常规 62" xfId="215"/>
    <cellStyle name="常规_莲湖区12批60户联审" xfId="21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G26" sqref="G26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54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58" t="s">
        <v>11</v>
      </c>
      <c r="K3" s="59" t="s">
        <v>12</v>
      </c>
    </row>
    <row r="4" spans="1:11">
      <c r="A4" s="11">
        <v>1</v>
      </c>
      <c r="B4" s="12" t="s">
        <v>13</v>
      </c>
      <c r="C4" s="13" t="s">
        <v>14</v>
      </c>
      <c r="D4" s="14" t="s">
        <v>15</v>
      </c>
      <c r="E4" s="15" t="s">
        <v>16</v>
      </c>
      <c r="F4" s="16" t="s">
        <v>17</v>
      </c>
      <c r="G4" s="17" t="s">
        <v>18</v>
      </c>
      <c r="H4" s="17" t="s">
        <v>19</v>
      </c>
      <c r="I4" s="60">
        <f>29400/12</f>
        <v>2450</v>
      </c>
      <c r="J4" s="15" t="s">
        <v>20</v>
      </c>
      <c r="K4" s="48" t="s">
        <v>21</v>
      </c>
    </row>
    <row r="5" spans="1:11">
      <c r="A5" s="11"/>
      <c r="B5" s="18" t="s">
        <v>22</v>
      </c>
      <c r="C5" s="14" t="s">
        <v>23</v>
      </c>
      <c r="D5" s="14" t="s">
        <v>24</v>
      </c>
      <c r="E5" s="15" t="s">
        <v>25</v>
      </c>
      <c r="F5" s="16" t="s">
        <v>26</v>
      </c>
      <c r="G5" s="17"/>
      <c r="H5" s="17" t="s">
        <v>19</v>
      </c>
      <c r="I5" s="60"/>
      <c r="J5" s="15" t="s">
        <v>20</v>
      </c>
      <c r="K5" s="48"/>
    </row>
    <row r="6" spans="1:11">
      <c r="A6" s="11">
        <v>2</v>
      </c>
      <c r="B6" s="12" t="s">
        <v>13</v>
      </c>
      <c r="C6" s="19" t="s">
        <v>27</v>
      </c>
      <c r="D6" s="19" t="s">
        <v>24</v>
      </c>
      <c r="E6" s="18" t="s">
        <v>16</v>
      </c>
      <c r="F6" s="16" t="s">
        <v>28</v>
      </c>
      <c r="G6" s="20" t="s">
        <v>29</v>
      </c>
      <c r="H6" s="20" t="s">
        <v>30</v>
      </c>
      <c r="I6" s="11">
        <f>36000/12</f>
        <v>3000</v>
      </c>
      <c r="J6" s="61" t="s">
        <v>20</v>
      </c>
      <c r="K6" s="48" t="s">
        <v>21</v>
      </c>
    </row>
    <row r="7" spans="1:11">
      <c r="A7" s="11"/>
      <c r="B7" s="18" t="s">
        <v>22</v>
      </c>
      <c r="C7" s="21" t="s">
        <v>31</v>
      </c>
      <c r="D7" s="22" t="s">
        <v>15</v>
      </c>
      <c r="E7" s="18" t="s">
        <v>25</v>
      </c>
      <c r="F7" s="16" t="s">
        <v>32</v>
      </c>
      <c r="G7" s="23" t="s">
        <v>33</v>
      </c>
      <c r="H7" s="20" t="s">
        <v>30</v>
      </c>
      <c r="I7" s="11">
        <f>32400/12</f>
        <v>2700</v>
      </c>
      <c r="J7" s="61" t="s">
        <v>20</v>
      </c>
      <c r="K7" s="48"/>
    </row>
    <row r="8" spans="1:11">
      <c r="A8" s="11"/>
      <c r="B8" s="18" t="s">
        <v>34</v>
      </c>
      <c r="C8" s="21" t="s">
        <v>35</v>
      </c>
      <c r="D8" s="22" t="s">
        <v>24</v>
      </c>
      <c r="E8" s="18" t="s">
        <v>36</v>
      </c>
      <c r="F8" s="16" t="s">
        <v>37</v>
      </c>
      <c r="G8" s="23" t="s">
        <v>38</v>
      </c>
      <c r="H8" s="20" t="s">
        <v>30</v>
      </c>
      <c r="I8" s="11"/>
      <c r="J8" s="61" t="s">
        <v>39</v>
      </c>
      <c r="K8" s="48"/>
    </row>
    <row r="9" spans="1:11">
      <c r="A9" s="24">
        <v>3</v>
      </c>
      <c r="B9" s="25" t="s">
        <v>13</v>
      </c>
      <c r="C9" s="26" t="s">
        <v>40</v>
      </c>
      <c r="D9" s="26" t="s">
        <v>15</v>
      </c>
      <c r="E9" s="24" t="s">
        <v>41</v>
      </c>
      <c r="F9" s="16" t="s">
        <v>42</v>
      </c>
      <c r="G9" s="27" t="s">
        <v>43</v>
      </c>
      <c r="H9" s="27" t="s">
        <v>44</v>
      </c>
      <c r="I9" s="24">
        <f>48000/12</f>
        <v>4000</v>
      </c>
      <c r="J9" s="61" t="s">
        <v>20</v>
      </c>
      <c r="K9" s="48" t="s">
        <v>21</v>
      </c>
    </row>
    <row r="10" spans="1:11">
      <c r="A10" s="24"/>
      <c r="B10" s="18" t="s">
        <v>22</v>
      </c>
      <c r="C10" s="28" t="s">
        <v>45</v>
      </c>
      <c r="D10" s="29" t="s">
        <v>24</v>
      </c>
      <c r="E10" s="24" t="s">
        <v>25</v>
      </c>
      <c r="F10" s="16" t="s">
        <v>46</v>
      </c>
      <c r="G10" s="30" t="s">
        <v>47</v>
      </c>
      <c r="H10" s="30" t="s">
        <v>48</v>
      </c>
      <c r="I10" s="24">
        <f>16800/12</f>
        <v>1400</v>
      </c>
      <c r="J10" s="61" t="s">
        <v>20</v>
      </c>
      <c r="K10" s="48"/>
    </row>
    <row r="11" spans="1:11">
      <c r="A11" s="24"/>
      <c r="B11" s="18" t="s">
        <v>34</v>
      </c>
      <c r="C11" s="28" t="s">
        <v>49</v>
      </c>
      <c r="D11" s="29" t="s">
        <v>15</v>
      </c>
      <c r="E11" s="24" t="s">
        <v>36</v>
      </c>
      <c r="F11" s="16" t="s">
        <v>50</v>
      </c>
      <c r="G11" s="30"/>
      <c r="H11" s="30" t="s">
        <v>51</v>
      </c>
      <c r="I11" s="24"/>
      <c r="J11" s="61" t="s">
        <v>39</v>
      </c>
      <c r="K11" s="48"/>
    </row>
    <row r="12" s="1" customFormat="1" spans="1:11">
      <c r="A12" s="24">
        <v>4</v>
      </c>
      <c r="B12" s="25" t="s">
        <v>13</v>
      </c>
      <c r="C12" s="31" t="s">
        <v>52</v>
      </c>
      <c r="D12" s="32" t="s">
        <v>24</v>
      </c>
      <c r="E12" s="24" t="s">
        <v>16</v>
      </c>
      <c r="F12" s="16" t="s">
        <v>53</v>
      </c>
      <c r="G12" s="33" t="s">
        <v>54</v>
      </c>
      <c r="H12" s="33" t="s">
        <v>48</v>
      </c>
      <c r="I12" s="24">
        <f>31140/12</f>
        <v>2595</v>
      </c>
      <c r="J12" s="62" t="s">
        <v>20</v>
      </c>
      <c r="K12" s="48" t="s">
        <v>21</v>
      </c>
    </row>
    <row r="13" s="1" customFormat="1" spans="1:11">
      <c r="A13" s="24"/>
      <c r="B13" s="18" t="s">
        <v>22</v>
      </c>
      <c r="C13" s="32" t="s">
        <v>55</v>
      </c>
      <c r="D13" s="32" t="s">
        <v>15</v>
      </c>
      <c r="E13" s="24" t="s">
        <v>25</v>
      </c>
      <c r="F13" s="16" t="s">
        <v>56</v>
      </c>
      <c r="G13" s="33" t="s">
        <v>57</v>
      </c>
      <c r="H13" s="33" t="s">
        <v>58</v>
      </c>
      <c r="I13" s="24">
        <f>10680/12</f>
        <v>890</v>
      </c>
      <c r="J13" s="62" t="s">
        <v>20</v>
      </c>
      <c r="K13" s="48"/>
    </row>
    <row r="14" s="1" customFormat="1" ht="22.5" customHeight="1" spans="1:11">
      <c r="A14" s="34">
        <v>5</v>
      </c>
      <c r="B14" s="35" t="s">
        <v>13</v>
      </c>
      <c r="C14" s="36" t="s">
        <v>59</v>
      </c>
      <c r="D14" s="37" t="s">
        <v>15</v>
      </c>
      <c r="E14" s="38" t="s">
        <v>16</v>
      </c>
      <c r="F14" s="16" t="s">
        <v>60</v>
      </c>
      <c r="G14" s="39" t="s">
        <v>61</v>
      </c>
      <c r="H14" s="39" t="s">
        <v>62</v>
      </c>
      <c r="I14" s="63">
        <f>25200/12</f>
        <v>2100</v>
      </c>
      <c r="J14" s="61" t="s">
        <v>39</v>
      </c>
      <c r="K14" s="64" t="s">
        <v>21</v>
      </c>
    </row>
    <row r="15" s="1" customFormat="1" spans="1:11">
      <c r="A15" s="24">
        <v>6</v>
      </c>
      <c r="B15" s="25" t="s">
        <v>13</v>
      </c>
      <c r="C15" s="40" t="s">
        <v>63</v>
      </c>
      <c r="D15" s="41" t="s">
        <v>15</v>
      </c>
      <c r="E15" s="24" t="s">
        <v>16</v>
      </c>
      <c r="F15" s="16" t="s">
        <v>64</v>
      </c>
      <c r="G15" s="42" t="s">
        <v>65</v>
      </c>
      <c r="H15" s="42" t="s">
        <v>48</v>
      </c>
      <c r="I15" s="24">
        <f>30000/12</f>
        <v>2500</v>
      </c>
      <c r="J15" s="65" t="s">
        <v>39</v>
      </c>
      <c r="K15" s="64" t="s">
        <v>21</v>
      </c>
    </row>
    <row r="16" spans="1:11">
      <c r="A16" s="11">
        <v>7</v>
      </c>
      <c r="B16" s="12" t="s">
        <v>13</v>
      </c>
      <c r="C16" s="43" t="s">
        <v>66</v>
      </c>
      <c r="D16" s="44" t="s">
        <v>24</v>
      </c>
      <c r="E16" s="18" t="s">
        <v>16</v>
      </c>
      <c r="F16" s="16" t="s">
        <v>67</v>
      </c>
      <c r="G16" s="45" t="s">
        <v>68</v>
      </c>
      <c r="H16" s="45" t="s">
        <v>48</v>
      </c>
      <c r="I16" s="11">
        <f>32400/12</f>
        <v>2700</v>
      </c>
      <c r="J16" s="61" t="s">
        <v>39</v>
      </c>
      <c r="K16" s="64" t="s">
        <v>21</v>
      </c>
    </row>
    <row r="17" spans="1:11">
      <c r="A17" s="11">
        <v>8</v>
      </c>
      <c r="B17" s="12" t="s">
        <v>13</v>
      </c>
      <c r="C17" s="46" t="s">
        <v>69</v>
      </c>
      <c r="D17" s="46" t="s">
        <v>24</v>
      </c>
      <c r="E17" s="24" t="s">
        <v>16</v>
      </c>
      <c r="F17" s="16" t="s">
        <v>70</v>
      </c>
      <c r="G17" s="47" t="s">
        <v>71</v>
      </c>
      <c r="H17" s="48" t="s">
        <v>72</v>
      </c>
      <c r="I17" s="11">
        <f>24000/12</f>
        <v>2000</v>
      </c>
      <c r="J17" s="61" t="s">
        <v>20</v>
      </c>
      <c r="K17" s="48" t="s">
        <v>21</v>
      </c>
    </row>
    <row r="18" spans="1:11">
      <c r="A18" s="11"/>
      <c r="B18" s="18" t="s">
        <v>22</v>
      </c>
      <c r="C18" s="46" t="s">
        <v>73</v>
      </c>
      <c r="D18" s="46" t="s">
        <v>15</v>
      </c>
      <c r="E18" s="24" t="s">
        <v>25</v>
      </c>
      <c r="F18" s="16" t="s">
        <v>74</v>
      </c>
      <c r="G18" s="47" t="s">
        <v>75</v>
      </c>
      <c r="H18" s="48" t="s">
        <v>72</v>
      </c>
      <c r="I18" s="11"/>
      <c r="J18" s="61" t="s">
        <v>20</v>
      </c>
      <c r="K18" s="48"/>
    </row>
    <row r="19" spans="1:11">
      <c r="A19" s="11"/>
      <c r="B19" s="18" t="s">
        <v>34</v>
      </c>
      <c r="C19" s="46" t="s">
        <v>76</v>
      </c>
      <c r="D19" s="46" t="s">
        <v>24</v>
      </c>
      <c r="E19" s="24" t="s">
        <v>36</v>
      </c>
      <c r="F19" s="16" t="s">
        <v>77</v>
      </c>
      <c r="G19" s="47"/>
      <c r="H19" s="48" t="s">
        <v>72</v>
      </c>
      <c r="I19" s="11"/>
      <c r="J19" s="61" t="s">
        <v>39</v>
      </c>
      <c r="K19" s="48"/>
    </row>
    <row r="20" spans="1:11">
      <c r="A20" s="11">
        <v>9</v>
      </c>
      <c r="B20" s="12" t="s">
        <v>13</v>
      </c>
      <c r="C20" s="49" t="s">
        <v>78</v>
      </c>
      <c r="D20" s="50" t="s">
        <v>24</v>
      </c>
      <c r="E20" s="24" t="s">
        <v>16</v>
      </c>
      <c r="F20" s="16" t="s">
        <v>79</v>
      </c>
      <c r="G20" s="51" t="s">
        <v>80</v>
      </c>
      <c r="H20" s="51" t="s">
        <v>48</v>
      </c>
      <c r="I20" s="11">
        <f>26400/12</f>
        <v>2200</v>
      </c>
      <c r="J20" s="66" t="s">
        <v>39</v>
      </c>
      <c r="K20" s="64" t="s">
        <v>21</v>
      </c>
    </row>
    <row r="21" spans="1:11">
      <c r="A21" s="11">
        <v>10</v>
      </c>
      <c r="B21" s="12" t="s">
        <v>13</v>
      </c>
      <c r="C21" s="52" t="s">
        <v>81</v>
      </c>
      <c r="D21" s="53" t="s">
        <v>15</v>
      </c>
      <c r="E21" s="18" t="s">
        <v>16</v>
      </c>
      <c r="F21" s="16" t="s">
        <v>82</v>
      </c>
      <c r="G21" s="54" t="s">
        <v>83</v>
      </c>
      <c r="H21" s="54" t="s">
        <v>48</v>
      </c>
      <c r="I21" s="11">
        <f>24000/12</f>
        <v>2000</v>
      </c>
      <c r="J21" s="67" t="s">
        <v>39</v>
      </c>
      <c r="K21" s="64" t="s">
        <v>21</v>
      </c>
    </row>
    <row r="22" spans="1:11">
      <c r="A22" s="11">
        <v>11</v>
      </c>
      <c r="B22" s="12" t="s">
        <v>13</v>
      </c>
      <c r="C22" s="55" t="s">
        <v>84</v>
      </c>
      <c r="D22" s="56" t="s">
        <v>24</v>
      </c>
      <c r="E22" s="24" t="s">
        <v>16</v>
      </c>
      <c r="F22" s="16" t="s">
        <v>85</v>
      </c>
      <c r="G22" s="57" t="s">
        <v>86</v>
      </c>
      <c r="H22" s="57" t="s">
        <v>48</v>
      </c>
      <c r="I22" s="11">
        <f>30000/12</f>
        <v>2500</v>
      </c>
      <c r="J22" s="68" t="s">
        <v>39</v>
      </c>
      <c r="K22" s="64" t="s">
        <v>21</v>
      </c>
    </row>
  </sheetData>
  <mergeCells count="12">
    <mergeCell ref="A1:J1"/>
    <mergeCell ref="A2:J2"/>
    <mergeCell ref="A4:A5"/>
    <mergeCell ref="A6:A8"/>
    <mergeCell ref="A9:A11"/>
    <mergeCell ref="A12:A13"/>
    <mergeCell ref="A17:A19"/>
    <mergeCell ref="K4:K5"/>
    <mergeCell ref="K6:K8"/>
    <mergeCell ref="K9:K11"/>
    <mergeCell ref="K12:K13"/>
    <mergeCell ref="K17:K1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2018-09-03T00:54:23Z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