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<sst xmlns="http://schemas.openxmlformats.org/spreadsheetml/2006/main" count="80">
  <si>
    <t>西安市保障性住房（限价房）资格联审信息表第000批（原表）</t>
  </si>
  <si>
    <t>基本信息（未央区 第 138 批 共 9 户，计 15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</si>
  <si>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</si>
  <si>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</si>
  <si>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</si>
  <si>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</si>
  <si>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</si>
  <si>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</si>
  <si>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</si>
  <si>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</si>
  <si>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</si>
  <si>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</si>
  <si>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</si>
  <si>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罗嘉</t>
  </si>
  <si>
    <t>女</t>
  </si>
  <si>
    <t>本人</t>
  </si>
  <si>
    <t>610112****01022026</t>
  </si>
  <si>
    <t>陕西航空工业物流有限公司</t>
  </si>
  <si>
    <t>未央区徐家湾西航社区</t>
  </si>
  <si>
    <t>未婚</t>
  </si>
  <si>
    <t>徐家湾</t>
  </si>
  <si>
    <t>魏延玲</t>
  </si>
  <si>
    <t>620403****06280028</t>
  </si>
  <si>
    <t>甘肃省靖煤集团公司
社保中心</t>
  </si>
  <si>
    <t>未央区汉城街道办
三九村</t>
  </si>
  <si>
    <t>已婚</t>
  </si>
  <si>
    <t>汉城</t>
  </si>
  <si>
    <t>成员1</t>
  </si>
  <si>
    <t>张乾春</t>
  </si>
  <si>
    <t>男</t>
  </si>
  <si>
    <t>配偶</t>
  </si>
  <si>
    <t>620403****11030296</t>
  </si>
  <si>
    <t>陕西煤矿安全监察局
咸阳监察分局</t>
  </si>
  <si>
    <t xml:space="preserve">碑林区柏树林街道办
和男社区  
 </t>
  </si>
  <si>
    <t>成员2</t>
  </si>
  <si>
    <t>张欣怡</t>
  </si>
  <si>
    <t>子女</t>
  </si>
  <si>
    <t>620403****08310924</t>
  </si>
  <si>
    <t xml:space="preserve">西安市未央区
西航三校
</t>
  </si>
  <si>
    <t>韩展鹏</t>
  </si>
  <si>
    <t>610125****04204336</t>
  </si>
  <si>
    <t>西安米旗食品有限公司</t>
  </si>
  <si>
    <t>西安户县渭丰镇真南村一组</t>
  </si>
  <si>
    <t>赵玮</t>
  </si>
  <si>
    <t>610124****03203017</t>
  </si>
  <si>
    <t>西安大明宫建材有限公司</t>
  </si>
  <si>
    <t>周至县集贤镇</t>
  </si>
  <si>
    <t>未央湖</t>
  </si>
  <si>
    <t>齐攀鸽</t>
  </si>
  <si>
    <t>610124****01163349</t>
  </si>
  <si>
    <t>赵玉苗</t>
  </si>
  <si>
    <t>610124****11293022</t>
  </si>
  <si>
    <t>吴涛</t>
  </si>
  <si>
    <t>640302****01023515</t>
  </si>
  <si>
    <t>长庆油田</t>
  </si>
  <si>
    <t>未央湖长庆未央湖花园社区</t>
  </si>
  <si>
    <t>安芮锌</t>
  </si>
  <si>
    <t>610112****0224052X</t>
  </si>
  <si>
    <t>好未来教育科技有限公司</t>
  </si>
  <si>
    <t>陕重社区</t>
  </si>
  <si>
    <t>辛家庙</t>
  </si>
  <si>
    <t>曹长峰</t>
  </si>
  <si>
    <t xml:space="preserve">本人 </t>
  </si>
  <si>
    <t>610202****02230013</t>
  </si>
  <si>
    <t>一兆韦德建身</t>
  </si>
  <si>
    <t>谭家派出所</t>
  </si>
  <si>
    <t>谭家</t>
  </si>
  <si>
    <t>曹秀芳</t>
  </si>
  <si>
    <t>610112****06170048</t>
  </si>
  <si>
    <t>省人才市场退休</t>
  </si>
  <si>
    <t>离异</t>
  </si>
  <si>
    <t>李媛</t>
  </si>
  <si>
    <t>610103****03014624</t>
  </si>
  <si>
    <t>无</t>
  </si>
  <si>
    <t>李峰</t>
  </si>
  <si>
    <t>610322****08283632</t>
  </si>
  <si>
    <t>陕西安得科技实业有限公司</t>
  </si>
  <si>
    <t>宝鸡凤翔</t>
  </si>
  <si>
    <t>李芊羽</t>
  </si>
  <si>
    <t>610112****03162045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</si>
</sst>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3" fillId="6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7" fillId="0" borderId="0">
      <alignment vertical="center"/>
    </xf>
    <xf numFmtId="0" fontId="22" fillId="11" borderId="6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32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75" applyNumberFormat="1" applyFont="1" applyFill="1" applyBorder="1" applyAlignment="1">
      <alignment horizontal="center" vertical="center" wrapText="1"/>
    </xf>
    <xf numFmtId="0" fontId="2" fillId="2" borderId="1" xfId="75" applyFont="1" applyFill="1" applyBorder="1" applyAlignment="1">
      <alignment horizontal="center" vertical="center" wrapText="1"/>
    </xf>
    <xf numFmtId="0" fontId="3" fillId="2" borderId="1" xfId="75" applyFont="1" applyFill="1" applyBorder="1" applyAlignment="1">
      <alignment horizontal="center" vertical="center" wrapText="1"/>
    </xf>
    <xf numFmtId="0" fontId="3" fillId="2" borderId="1" xfId="75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8" fillId="0" borderId="1" xfId="74" applyFont="1" applyFill="1" applyBorder="1" applyAlignment="1">
      <alignment horizontal="center" vertical="center" wrapText="1"/>
    </xf>
    <xf numFmtId="0" fontId="5" fillId="0" borderId="1" xfId="74" applyFont="1" applyFill="1" applyBorder="1" applyAlignment="1">
      <alignment horizontal="center" vertical="center" wrapText="1"/>
    </xf>
    <xf numFmtId="0" fontId="8" fillId="2" borderId="1" xfId="74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8" fillId="2" borderId="1" xfId="70" applyFont="1" applyFill="1" applyBorder="1" applyAlignment="1">
      <alignment horizontal="center" vertical="center" wrapText="1"/>
    </xf>
    <xf numFmtId="0" fontId="7" fillId="0" borderId="1" xfId="66" applyFont="1" applyBorder="1" applyAlignment="1">
      <alignment horizontal="center" vertical="center"/>
    </xf>
    <xf numFmtId="0" fontId="7" fillId="0" borderId="1" xfId="71" applyFont="1" applyBorder="1" applyAlignment="1">
      <alignment horizontal="center" vertical="center"/>
    </xf>
    <xf numFmtId="0" fontId="5" fillId="0" borderId="1" xfId="71" applyFont="1" applyBorder="1" applyAlignment="1">
      <alignment horizontal="center" vertical="center"/>
    </xf>
    <xf numFmtId="0" fontId="9" fillId="0" borderId="1" xfId="66" applyFont="1" applyBorder="1" applyAlignment="1">
      <alignment horizontal="center"/>
    </xf>
    <xf numFmtId="0" fontId="9" fillId="0" borderId="1" xfId="71" applyFont="1" applyBorder="1" applyAlignment="1">
      <alignment horizontal="center"/>
    </xf>
    <xf numFmtId="0" fontId="9" fillId="0" borderId="1" xfId="56" applyFont="1" applyBorder="1" applyAlignment="1">
      <alignment horizontal="center"/>
    </xf>
    <xf numFmtId="0" fontId="6" fillId="0" borderId="1" xfId="56" applyFont="1" applyBorder="1" applyAlignment="1">
      <alignment horizontal="center" vertical="center"/>
    </xf>
    <xf numFmtId="0" fontId="7" fillId="0" borderId="1" xfId="56" applyFont="1" applyBorder="1" applyAlignment="1">
      <alignment horizontal="center" vertical="center"/>
    </xf>
    <xf numFmtId="0" fontId="8" fillId="0" borderId="2" xfId="58" applyFont="1" applyBorder="1" applyAlignment="1">
      <alignment horizontal="center" vertical="center" wrapText="1"/>
    </xf>
    <xf numFmtId="49" fontId="8" fillId="0" borderId="2" xfId="58" applyNumberFormat="1" applyFont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 wrapText="1"/>
    </xf>
    <xf numFmtId="49" fontId="8" fillId="0" borderId="1" xfId="58" applyNumberFormat="1" applyFont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7" fillId="0" borderId="1" xfId="19" applyFont="1" applyBorder="1" applyAlignment="1">
      <alignment horizontal="center" vertical="center"/>
    </xf>
    <xf numFmtId="0" fontId="9" fillId="0" borderId="1" xfId="57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35" applyFont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1" xfId="65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0" xfId="59"/>
    <cellStyle name="常规 17" xfId="60"/>
    <cellStyle name="常规 22" xfId="61"/>
    <cellStyle name="常规 18" xfId="62"/>
    <cellStyle name="常规 23" xfId="63"/>
    <cellStyle name="常规 19" xfId="64"/>
    <cellStyle name="常规 24" xfId="65"/>
    <cellStyle name="常规 2" xfId="66"/>
    <cellStyle name="常规 25" xfId="67"/>
    <cellStyle name="常规 27" xfId="68"/>
    <cellStyle name="常规 3" xfId="69"/>
    <cellStyle name="常规 4" xfId="70"/>
    <cellStyle name="常规 5" xfId="71"/>
    <cellStyle name="常规 7" xfId="72"/>
    <cellStyle name="常规 8" xfId="73"/>
    <cellStyle name="常规 9" xfId="74"/>
    <cellStyle name="常规_莲湖区12批60户联审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25" sqref="F24:F25"/>
    </sheetView>
  </sheetViews>
  <sheetFormatPr defaultColWidth="9" defaultRowHeight="14.25"/>
  <cols>
    <col min="1" max="5" width="9" style="2"/>
    <col min="6" max="6" width="23.25" style="3" customWidth="1"/>
    <col min="7" max="7" width="29.375" style="2" customWidth="1"/>
    <col min="8" max="8" width="49.375" style="2" customWidth="1"/>
    <col min="9" max="16384" width="9" style="2"/>
  </cols>
  <sheetData>
    <row r="1" ht="27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57" spans="1:10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38" t="s">
        <v>11</v>
      </c>
    </row>
    <row r="4" spans="1:11">
      <c r="A4" s="10">
        <v>1</v>
      </c>
      <c r="B4" s="11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2" t="s">
        <v>18</v>
      </c>
      <c r="I4" s="10">
        <f>19332/12</f>
        <v>1611</v>
      </c>
      <c r="J4" s="12" t="s">
        <v>19</v>
      </c>
      <c r="K4" s="39" t="s">
        <v>20</v>
      </c>
    </row>
    <row r="5" ht="28.5" spans="1:11">
      <c r="A5" s="10">
        <v>2</v>
      </c>
      <c r="B5" s="11" t="s">
        <v>12</v>
      </c>
      <c r="C5" s="14" t="s">
        <v>21</v>
      </c>
      <c r="D5" s="15" t="s">
        <v>14</v>
      </c>
      <c r="E5" s="12" t="s">
        <v>15</v>
      </c>
      <c r="F5" s="13" t="s">
        <v>22</v>
      </c>
      <c r="G5" s="16" t="s">
        <v>23</v>
      </c>
      <c r="H5" s="17" t="s">
        <v>24</v>
      </c>
      <c r="I5" s="10">
        <f>26164.73/12</f>
        <v>2180.39416666667</v>
      </c>
      <c r="J5" s="12" t="s">
        <v>25</v>
      </c>
      <c r="K5" s="39" t="s">
        <v>26</v>
      </c>
    </row>
    <row r="6" ht="42.75" spans="1:11">
      <c r="A6" s="10"/>
      <c r="B6" s="12" t="s">
        <v>27</v>
      </c>
      <c r="C6" s="14" t="s">
        <v>28</v>
      </c>
      <c r="D6" s="14" t="s">
        <v>29</v>
      </c>
      <c r="E6" s="12" t="s">
        <v>30</v>
      </c>
      <c r="F6" s="13" t="s">
        <v>31</v>
      </c>
      <c r="G6" s="18" t="s">
        <v>32</v>
      </c>
      <c r="H6" s="17" t="s">
        <v>33</v>
      </c>
      <c r="I6" s="10">
        <f>72456.8/12</f>
        <v>6038.06666666667</v>
      </c>
      <c r="J6" s="12" t="s">
        <v>25</v>
      </c>
      <c r="K6" s="39"/>
    </row>
    <row r="7" ht="42.75" spans="1:11">
      <c r="A7" s="10"/>
      <c r="B7" s="12" t="s">
        <v>34</v>
      </c>
      <c r="C7" s="19" t="s">
        <v>35</v>
      </c>
      <c r="D7" s="14" t="s">
        <v>14</v>
      </c>
      <c r="E7" s="12" t="s">
        <v>36</v>
      </c>
      <c r="F7" s="13" t="s">
        <v>37</v>
      </c>
      <c r="G7" s="18" t="s">
        <v>38</v>
      </c>
      <c r="H7" s="17" t="s">
        <v>33</v>
      </c>
      <c r="I7" s="10"/>
      <c r="J7" s="12" t="s">
        <v>19</v>
      </c>
      <c r="K7" s="39"/>
    </row>
    <row r="8" spans="1:11">
      <c r="A8" s="20">
        <v>3</v>
      </c>
      <c r="B8" s="11" t="s">
        <v>12</v>
      </c>
      <c r="C8" s="20" t="s">
        <v>39</v>
      </c>
      <c r="D8" s="21" t="s">
        <v>29</v>
      </c>
      <c r="E8" s="20" t="s">
        <v>15</v>
      </c>
      <c r="F8" s="13" t="s">
        <v>40</v>
      </c>
      <c r="G8" s="22" t="s">
        <v>41</v>
      </c>
      <c r="H8" s="22" t="s">
        <v>42</v>
      </c>
      <c r="I8" s="39">
        <f>3500</f>
        <v>3500</v>
      </c>
      <c r="J8" s="21" t="s">
        <v>19</v>
      </c>
      <c r="K8" s="39" t="s">
        <v>26</v>
      </c>
    </row>
    <row r="9" spans="1:11">
      <c r="A9" s="10">
        <v>4</v>
      </c>
      <c r="B9" s="11" t="s">
        <v>12</v>
      </c>
      <c r="C9" s="23" t="s">
        <v>43</v>
      </c>
      <c r="D9" s="23" t="s">
        <v>29</v>
      </c>
      <c r="E9" s="24" t="s">
        <v>15</v>
      </c>
      <c r="F9" s="13" t="s">
        <v>44</v>
      </c>
      <c r="G9" s="25" t="s">
        <v>45</v>
      </c>
      <c r="H9" s="24" t="s">
        <v>46</v>
      </c>
      <c r="I9" s="39">
        <f>37200/12</f>
        <v>3100</v>
      </c>
      <c r="J9" s="40" t="s">
        <v>25</v>
      </c>
      <c r="K9" s="39" t="s">
        <v>47</v>
      </c>
    </row>
    <row r="10" spans="1:11">
      <c r="A10" s="10"/>
      <c r="B10" s="12" t="s">
        <v>27</v>
      </c>
      <c r="C10" s="23" t="s">
        <v>48</v>
      </c>
      <c r="D10" s="26" t="s">
        <v>14</v>
      </c>
      <c r="E10" s="27" t="s">
        <v>30</v>
      </c>
      <c r="F10" s="13" t="s">
        <v>49</v>
      </c>
      <c r="G10" s="27"/>
      <c r="H10" s="24" t="s">
        <v>46</v>
      </c>
      <c r="I10" s="39">
        <f>24000/12</f>
        <v>2000</v>
      </c>
      <c r="J10" s="40" t="s">
        <v>25</v>
      </c>
      <c r="K10" s="39"/>
    </row>
    <row r="11" spans="1:11">
      <c r="A11" s="10"/>
      <c r="B11" s="12" t="s">
        <v>34</v>
      </c>
      <c r="C11" s="23" t="s">
        <v>50</v>
      </c>
      <c r="D11" s="26" t="s">
        <v>14</v>
      </c>
      <c r="E11" s="27" t="s">
        <v>36</v>
      </c>
      <c r="F11" s="13" t="s">
        <v>51</v>
      </c>
      <c r="G11" s="27"/>
      <c r="H11" s="24" t="s">
        <v>46</v>
      </c>
      <c r="I11" s="39"/>
      <c r="J11" s="21" t="s">
        <v>19</v>
      </c>
      <c r="K11" s="39"/>
    </row>
    <row r="12" spans="1:11">
      <c r="A12" s="28">
        <v>5</v>
      </c>
      <c r="B12" s="29" t="s">
        <v>12</v>
      </c>
      <c r="C12" s="28" t="s">
        <v>52</v>
      </c>
      <c r="D12" s="28" t="s">
        <v>29</v>
      </c>
      <c r="E12" s="30" t="s">
        <v>15</v>
      </c>
      <c r="F12" s="13" t="s">
        <v>53</v>
      </c>
      <c r="G12" s="28" t="s">
        <v>54</v>
      </c>
      <c r="H12" s="28" t="s">
        <v>55</v>
      </c>
      <c r="I12" s="39">
        <f>43200/12</f>
        <v>3600</v>
      </c>
      <c r="J12" s="41" t="s">
        <v>19</v>
      </c>
      <c r="K12" s="39" t="s">
        <v>47</v>
      </c>
    </row>
    <row r="13" spans="1:11">
      <c r="A13" s="31">
        <v>6</v>
      </c>
      <c r="B13" s="32" t="s">
        <v>12</v>
      </c>
      <c r="C13" s="32" t="s">
        <v>56</v>
      </c>
      <c r="D13" s="31" t="s">
        <v>14</v>
      </c>
      <c r="E13" s="31" t="s">
        <v>15</v>
      </c>
      <c r="F13" s="13" t="s">
        <v>57</v>
      </c>
      <c r="G13" s="31" t="s">
        <v>58</v>
      </c>
      <c r="H13" s="31" t="s">
        <v>59</v>
      </c>
      <c r="I13" s="42">
        <f>26400/12</f>
        <v>2200</v>
      </c>
      <c r="J13" s="43" t="s">
        <v>19</v>
      </c>
      <c r="K13" s="42" t="s">
        <v>60</v>
      </c>
    </row>
    <row r="14" s="1" customFormat="1" spans="1:11">
      <c r="A14" s="33">
        <v>7</v>
      </c>
      <c r="B14" s="34" t="s">
        <v>12</v>
      </c>
      <c r="C14" s="35" t="s">
        <v>61</v>
      </c>
      <c r="D14" s="35" t="s">
        <v>29</v>
      </c>
      <c r="E14" s="35" t="s">
        <v>62</v>
      </c>
      <c r="F14" s="13" t="s">
        <v>63</v>
      </c>
      <c r="G14" s="35" t="s">
        <v>64</v>
      </c>
      <c r="H14" s="35" t="s">
        <v>65</v>
      </c>
      <c r="I14" s="1">
        <f>30000/12</f>
        <v>2500</v>
      </c>
      <c r="J14" s="44" t="s">
        <v>19</v>
      </c>
      <c r="K14" s="45" t="s">
        <v>66</v>
      </c>
    </row>
    <row r="15" s="1" customFormat="1" spans="1:11">
      <c r="A15" s="36">
        <v>8</v>
      </c>
      <c r="B15" s="34" t="s">
        <v>12</v>
      </c>
      <c r="C15" s="36" t="s">
        <v>67</v>
      </c>
      <c r="D15" s="36" t="s">
        <v>14</v>
      </c>
      <c r="E15" s="36" t="s">
        <v>15</v>
      </c>
      <c r="F15" s="13" t="s">
        <v>68</v>
      </c>
      <c r="G15" s="36" t="s">
        <v>69</v>
      </c>
      <c r="H15" s="36" t="s">
        <v>65</v>
      </c>
      <c r="I15" s="1">
        <f>22027.8/12</f>
        <v>1835.65</v>
      </c>
      <c r="J15" s="46" t="s">
        <v>70</v>
      </c>
      <c r="K15" s="45" t="s">
        <v>66</v>
      </c>
    </row>
    <row r="16" spans="1:11">
      <c r="A16" s="10">
        <v>9</v>
      </c>
      <c r="B16" s="11" t="s">
        <v>12</v>
      </c>
      <c r="C16" s="37" t="s">
        <v>71</v>
      </c>
      <c r="D16" s="37" t="s">
        <v>14</v>
      </c>
      <c r="E16" s="24" t="s">
        <v>15</v>
      </c>
      <c r="F16" s="13" t="s">
        <v>72</v>
      </c>
      <c r="G16" s="37" t="s">
        <v>73</v>
      </c>
      <c r="H16" s="37" t="s">
        <v>65</v>
      </c>
      <c r="I16" s="1"/>
      <c r="J16" s="40" t="s">
        <v>25</v>
      </c>
      <c r="K16" s="45" t="s">
        <v>66</v>
      </c>
    </row>
    <row r="17" spans="1:11">
      <c r="A17" s="10"/>
      <c r="B17" s="12" t="s">
        <v>27</v>
      </c>
      <c r="C17" s="37" t="s">
        <v>74</v>
      </c>
      <c r="D17" s="37" t="s">
        <v>29</v>
      </c>
      <c r="E17" s="27" t="s">
        <v>30</v>
      </c>
      <c r="F17" s="13" t="s">
        <v>75</v>
      </c>
      <c r="G17" s="37" t="s">
        <v>76</v>
      </c>
      <c r="H17" s="37" t="s">
        <v>77</v>
      </c>
      <c r="I17" s="1">
        <f>36000/12</f>
        <v>3000</v>
      </c>
      <c r="J17" s="40" t="s">
        <v>25</v>
      </c>
      <c r="K17" s="1"/>
    </row>
    <row r="18" spans="1:11">
      <c r="A18" s="10"/>
      <c r="B18" s="12" t="s">
        <v>34</v>
      </c>
      <c r="C18" s="37" t="s">
        <v>78</v>
      </c>
      <c r="D18" s="37" t="s">
        <v>14</v>
      </c>
      <c r="E18" s="27" t="s">
        <v>36</v>
      </c>
      <c r="F18" s="13" t="s">
        <v>79</v>
      </c>
      <c r="G18" s="37" t="s">
        <v>73</v>
      </c>
      <c r="H18" s="37" t="s">
        <v>65</v>
      </c>
      <c r="I18" s="1"/>
      <c r="J18" s="21" t="s">
        <v>19</v>
      </c>
      <c r="K18" s="1"/>
    </row>
  </sheetData>
  <mergeCells count="8">
    <mergeCell ref="A1:J1"/>
    <mergeCell ref="A2:J2"/>
    <mergeCell ref="A5:A7"/>
    <mergeCell ref="A9:A11"/>
    <mergeCell ref="A16:A18"/>
    <mergeCell ref="K5:K7"/>
    <mergeCell ref="K9:K11"/>
    <mergeCell ref="K16:K1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2018-08-24T03:45:41Z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