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<sst xmlns="http://schemas.openxmlformats.org/spreadsheetml/2006/main" count="97">
  <si>
    <t>西安市保障性住房（经适房）资格联审信息表第000批（原表）</t>
  </si>
  <si>
    <t>基本信息（未央区第 146 批 共 9 户，计 21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</si>
  <si>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</si>
  <si>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</si>
  <si>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</si>
  <si>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</si>
  <si>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</si>
  <si>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</si>
  <si>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</si>
  <si>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</si>
  <si>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</si>
  <si>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</si>
  <si>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</si>
  <si>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</si>
  <si>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阎淑娟</t>
  </si>
  <si>
    <t>女</t>
  </si>
  <si>
    <t>本人</t>
  </si>
  <si>
    <t>610112****12110540</t>
  </si>
  <si>
    <t>西安煤矿机械厂</t>
  </si>
  <si>
    <t>西安市未央区刘南堡新村2排12号</t>
  </si>
  <si>
    <t>已婚</t>
  </si>
  <si>
    <t>辛家庙</t>
  </si>
  <si>
    <t>成员1</t>
  </si>
  <si>
    <t>王志科</t>
  </si>
  <si>
    <t>男</t>
  </si>
  <si>
    <t>配偶</t>
  </si>
  <si>
    <t>610112****02180516</t>
  </si>
  <si>
    <t>陕西丽彩药业有限公司</t>
  </si>
  <si>
    <t>西安市未央区重型机器厂社区10号楼1单元17号</t>
  </si>
  <si>
    <t>常军</t>
  </si>
  <si>
    <t>612526****02105011</t>
  </si>
  <si>
    <t>中储发展股份有限公司西安分公司</t>
  </si>
  <si>
    <t>西安市未央区西安中储物流中心石库北后楼17号</t>
  </si>
  <si>
    <t>李梦</t>
  </si>
  <si>
    <t>610403****04201544</t>
  </si>
  <si>
    <t>杨凌区南庄村</t>
  </si>
  <si>
    <t>成员2</t>
  </si>
  <si>
    <t>常涵钦</t>
  </si>
  <si>
    <t>子女</t>
  </si>
  <si>
    <t>610112****04300558</t>
  </si>
  <si>
    <t>未婚</t>
  </si>
  <si>
    <t>靳荣彦</t>
  </si>
  <si>
    <t>610102****08293540</t>
  </si>
  <si>
    <t>退休</t>
  </si>
  <si>
    <t>陕重社区</t>
  </si>
  <si>
    <t>牛建伟</t>
  </si>
  <si>
    <t>610112****11010512</t>
  </si>
  <si>
    <t>失业</t>
  </si>
  <si>
    <t>牛虹瑾</t>
  </si>
  <si>
    <t>610112****10050523</t>
  </si>
  <si>
    <t>王文</t>
  </si>
  <si>
    <t>610112****06120514</t>
  </si>
  <si>
    <t>西安志成德邦物流有限公司</t>
  </si>
  <si>
    <t>李慧慧</t>
  </si>
  <si>
    <t>612732****02111528</t>
  </si>
  <si>
    <t>陕西矩邦房地产开发有限公司</t>
  </si>
  <si>
    <t>未央区朱宏路北段98号</t>
  </si>
  <si>
    <t>汉城</t>
  </si>
  <si>
    <t>马耘鹏</t>
  </si>
  <si>
    <t>610222****11160051</t>
  </si>
  <si>
    <t>西安市经济技术开发区城市管理综合行政执法支队</t>
  </si>
  <si>
    <t>未央区草滩街办</t>
  </si>
  <si>
    <t>草滩</t>
  </si>
  <si>
    <t>赵瑞云</t>
  </si>
  <si>
    <t>610124****01213949</t>
  </si>
  <si>
    <t>马雷雷</t>
  </si>
  <si>
    <t>610124****11074236</t>
  </si>
  <si>
    <t>西安旌旗电子股份有限公司新疆销售分公司</t>
  </si>
  <si>
    <t>周至县司竹乡油坊头村</t>
  </si>
  <si>
    <t>马田欣</t>
  </si>
  <si>
    <t>610124****09044216</t>
  </si>
  <si>
    <t>高磊</t>
  </si>
  <si>
    <t>612325****09181352</t>
  </si>
  <si>
    <t>咸阳亚华电子电器有限公司</t>
  </si>
  <si>
    <t>谭家派出所</t>
  </si>
  <si>
    <t>谭家</t>
  </si>
  <si>
    <t>沈亚杰</t>
  </si>
  <si>
    <t>612325****02050088</t>
  </si>
  <si>
    <t>无</t>
  </si>
  <si>
    <t>汉中市勉阳县联盟村</t>
  </si>
  <si>
    <t>高紫栩</t>
  </si>
  <si>
    <t>610725****12020126</t>
  </si>
  <si>
    <t>阮顺心</t>
  </si>
  <si>
    <t>610112****08194015</t>
  </si>
  <si>
    <t>西安污水处理厂</t>
  </si>
  <si>
    <t>陕西省西安市未央区铁锁村</t>
  </si>
  <si>
    <t>六村堡</t>
  </si>
  <si>
    <t>纪海燕</t>
  </si>
  <si>
    <t>610112****09254021</t>
  </si>
  <si>
    <t>西安市未央区六村堡街道办事处</t>
  </si>
  <si>
    <t>阮思佳</t>
  </si>
  <si>
    <t>610112****08164028</t>
  </si>
  <si>
    <t>西安车辆厂中学</t>
  </si>
  <si>
    <t>成员3</t>
  </si>
  <si>
    <t>阮钰溪</t>
  </si>
  <si>
    <t>610112****01084062</t>
  </si>
  <si>
    <t>西安市沣东新城焦家村小学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</si>
</sst>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3" fillId="33" borderId="12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6" fillId="0" borderId="0"/>
    <xf numFmtId="0" fontId="26" fillId="0" borderId="0"/>
    <xf numFmtId="0" fontId="29" fillId="5" borderId="6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0"/>
    <xf numFmtId="0" fontId="1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/>
    <xf numFmtId="0" fontId="14" fillId="11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</cellStyleXfs>
  <cellXfs count="4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02" applyNumberFormat="1" applyFont="1" applyFill="1" applyBorder="1" applyAlignment="1">
      <alignment horizontal="center" vertical="center" wrapText="1"/>
    </xf>
    <xf numFmtId="0" fontId="2" fillId="2" borderId="2" xfId="102" applyNumberFormat="1" applyFont="1" applyFill="1" applyBorder="1" applyAlignment="1">
      <alignment horizontal="center" vertical="center" wrapText="1"/>
    </xf>
    <xf numFmtId="0" fontId="3" fillId="2" borderId="3" xfId="102" applyFont="1" applyFill="1" applyBorder="1" applyAlignment="1">
      <alignment horizontal="center" vertical="center" wrapText="1"/>
    </xf>
    <xf numFmtId="0" fontId="4" fillId="2" borderId="3" xfId="102" applyFont="1" applyFill="1" applyBorder="1" applyAlignment="1">
      <alignment horizontal="center" vertical="center" wrapText="1"/>
    </xf>
    <xf numFmtId="0" fontId="4" fillId="2" borderId="3" xfId="102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80" applyFont="1" applyBorder="1" applyAlignment="1">
      <alignment horizontal="center" vertical="center" wrapText="1"/>
    </xf>
    <xf numFmtId="0" fontId="8" fillId="0" borderId="4" xfId="8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85" applyFont="1" applyBorder="1" applyAlignment="1">
      <alignment horizontal="center" vertical="center" wrapText="1"/>
    </xf>
    <xf numFmtId="49" fontId="8" fillId="0" borderId="4" xfId="85" applyNumberFormat="1" applyFont="1" applyBorder="1" applyAlignment="1">
      <alignment horizontal="center" vertical="center" wrapText="1"/>
    </xf>
    <xf numFmtId="0" fontId="8" fillId="0" borderId="4" xfId="16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8" fillId="0" borderId="4" xfId="84" applyNumberFormat="1" applyFont="1" applyBorder="1" applyAlignment="1">
      <alignment horizontal="center" vertical="center" wrapText="1"/>
    </xf>
    <xf numFmtId="0" fontId="8" fillId="0" borderId="4" xfId="84" applyFont="1" applyBorder="1" applyAlignment="1">
      <alignment horizontal="center" vertical="center" wrapText="1"/>
    </xf>
    <xf numFmtId="0" fontId="6" fillId="0" borderId="4" xfId="73" applyFont="1" applyBorder="1" applyAlignment="1">
      <alignment horizontal="center" vertical="center"/>
    </xf>
    <xf numFmtId="0" fontId="7" fillId="0" borderId="4" xfId="73" applyFont="1" applyBorder="1" applyAlignment="1">
      <alignment horizontal="center" vertical="center"/>
    </xf>
    <xf numFmtId="49" fontId="8" fillId="0" borderId="4" xfId="81" applyNumberFormat="1" applyFont="1" applyBorder="1" applyAlignment="1">
      <alignment horizontal="center" vertical="center" wrapText="1"/>
    </xf>
    <xf numFmtId="0" fontId="8" fillId="0" borderId="4" xfId="81" applyFont="1" applyBorder="1" applyAlignment="1">
      <alignment horizontal="center" vertical="center" wrapText="1"/>
    </xf>
    <xf numFmtId="0" fontId="11" fillId="0" borderId="4" xfId="96" applyFont="1" applyBorder="1" applyAlignment="1">
      <alignment horizontal="center" vertical="center"/>
    </xf>
    <xf numFmtId="0" fontId="11" fillId="0" borderId="4" xfId="96" applyFont="1" applyBorder="1" applyAlignment="1">
      <alignment horizontal="center" vertical="center" wrapText="1"/>
    </xf>
    <xf numFmtId="0" fontId="8" fillId="0" borderId="4" xfId="90" applyFont="1" applyFill="1" applyBorder="1" applyAlignment="1">
      <alignment horizontal="center" vertical="center"/>
    </xf>
    <xf numFmtId="0" fontId="6" fillId="0" borderId="4" xfId="90" applyFont="1" applyFill="1" applyBorder="1" applyAlignment="1">
      <alignment horizontal="center" vertical="center"/>
    </xf>
    <xf numFmtId="0" fontId="8" fillId="0" borderId="4" xfId="90" applyFont="1" applyFill="1" applyBorder="1" applyAlignment="1">
      <alignment horizontal="center" vertical="center" wrapText="1"/>
    </xf>
    <xf numFmtId="0" fontId="11" fillId="0" borderId="4" xfId="90" applyFont="1" applyBorder="1" applyAlignment="1">
      <alignment horizontal="center" vertical="center" wrapText="1"/>
    </xf>
    <xf numFmtId="0" fontId="6" fillId="0" borderId="4" xfId="90" applyFont="1" applyFill="1" applyBorder="1" applyAlignment="1">
      <alignment horizontal="center" vertical="center" wrapText="1"/>
    </xf>
    <xf numFmtId="0" fontId="11" fillId="0" borderId="4" xfId="91" applyFont="1" applyBorder="1" applyAlignment="1">
      <alignment horizontal="center" vertical="center"/>
    </xf>
    <xf numFmtId="0" fontId="11" fillId="0" borderId="4" xfId="9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/>
    <xf numFmtId="0" fontId="11" fillId="0" borderId="4" xfId="59" applyFont="1" applyFill="1" applyBorder="1" applyAlignment="1">
      <alignment horizontal="center" vertical="center"/>
    </xf>
    <xf numFmtId="0" fontId="6" fillId="0" borderId="4" xfId="59" applyFont="1" applyBorder="1" applyAlignment="1">
      <alignment horizontal="center"/>
    </xf>
    <xf numFmtId="0" fontId="8" fillId="0" borderId="4" xfId="99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1" fillId="0" borderId="4" xfId="93" applyFont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_联审表" xfId="13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40" xfId="89"/>
    <cellStyle name="常规 35" xfId="90"/>
    <cellStyle name="常规 41" xfId="91"/>
    <cellStyle name="常规 36" xfId="92"/>
    <cellStyle name="常规 42" xfId="93"/>
    <cellStyle name="常规 37" xfId="94"/>
    <cellStyle name="常规 43" xfId="95"/>
    <cellStyle name="常规 38" xfId="96"/>
    <cellStyle name="常规 4" xfId="97"/>
    <cellStyle name="常规 5" xfId="98"/>
    <cellStyle name="常规 7" xfId="99"/>
    <cellStyle name="常规 8" xfId="100"/>
    <cellStyle name="常规 9" xfId="101"/>
    <cellStyle name="常规_莲湖区12批60户联审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G31" sqref="G31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37" t="s">
        <v>11</v>
      </c>
      <c r="K3" s="38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3" t="s">
        <v>16</v>
      </c>
      <c r="F4" s="14" t="s">
        <v>17</v>
      </c>
      <c r="G4" s="13" t="s">
        <v>18</v>
      </c>
      <c r="H4" s="13" t="s">
        <v>19</v>
      </c>
      <c r="I4" s="39">
        <f>21224.64/12</f>
        <v>1768.72</v>
      </c>
      <c r="J4" s="40" t="s">
        <v>20</v>
      </c>
      <c r="K4" s="36" t="s">
        <v>21</v>
      </c>
    </row>
    <row r="5" spans="1:11">
      <c r="A5" s="11"/>
      <c r="B5" s="15" t="s">
        <v>22</v>
      </c>
      <c r="C5" s="13" t="s">
        <v>23</v>
      </c>
      <c r="D5" s="13" t="s">
        <v>24</v>
      </c>
      <c r="E5" s="15" t="s">
        <v>25</v>
      </c>
      <c r="F5" s="14" t="s">
        <v>26</v>
      </c>
      <c r="G5" s="13" t="s">
        <v>27</v>
      </c>
      <c r="H5" s="13" t="s">
        <v>28</v>
      </c>
      <c r="I5" s="39">
        <f>25392/12</f>
        <v>2116</v>
      </c>
      <c r="J5" s="40" t="s">
        <v>20</v>
      </c>
      <c r="K5" s="36"/>
    </row>
    <row r="6" spans="1:11">
      <c r="A6" s="11">
        <v>2</v>
      </c>
      <c r="B6" s="12" t="s">
        <v>13</v>
      </c>
      <c r="C6" s="16" t="s">
        <v>29</v>
      </c>
      <c r="D6" s="16" t="s">
        <v>24</v>
      </c>
      <c r="E6" s="17" t="s">
        <v>16</v>
      </c>
      <c r="F6" s="14" t="s">
        <v>30</v>
      </c>
      <c r="G6" s="16" t="s">
        <v>31</v>
      </c>
      <c r="H6" s="16" t="s">
        <v>32</v>
      </c>
      <c r="I6" s="11">
        <f>31200/12</f>
        <v>2600</v>
      </c>
      <c r="J6" s="41" t="s">
        <v>20</v>
      </c>
      <c r="K6" s="36" t="s">
        <v>21</v>
      </c>
    </row>
    <row r="7" spans="1:11">
      <c r="A7" s="11"/>
      <c r="B7" s="15" t="s">
        <v>22</v>
      </c>
      <c r="C7" s="15" t="s">
        <v>33</v>
      </c>
      <c r="D7" s="15" t="s">
        <v>15</v>
      </c>
      <c r="E7" s="15" t="s">
        <v>25</v>
      </c>
      <c r="F7" s="14" t="s">
        <v>34</v>
      </c>
      <c r="G7" s="11"/>
      <c r="H7" s="18" t="s">
        <v>35</v>
      </c>
      <c r="I7" s="11">
        <f>28800/12</f>
        <v>2400</v>
      </c>
      <c r="J7" s="41" t="s">
        <v>20</v>
      </c>
      <c r="K7" s="36"/>
    </row>
    <row r="8" spans="1:11">
      <c r="A8" s="11"/>
      <c r="B8" s="15" t="s">
        <v>36</v>
      </c>
      <c r="C8" s="15" t="s">
        <v>37</v>
      </c>
      <c r="D8" s="15" t="s">
        <v>24</v>
      </c>
      <c r="E8" s="15" t="s">
        <v>38</v>
      </c>
      <c r="F8" s="14" t="s">
        <v>39</v>
      </c>
      <c r="G8" s="11"/>
      <c r="H8" s="16" t="s">
        <v>32</v>
      </c>
      <c r="I8" s="11"/>
      <c r="J8" s="41" t="s">
        <v>40</v>
      </c>
      <c r="K8" s="36"/>
    </row>
    <row r="9" spans="1:11">
      <c r="A9" s="19">
        <v>3</v>
      </c>
      <c r="B9" s="20" t="s">
        <v>13</v>
      </c>
      <c r="C9" s="21" t="s">
        <v>41</v>
      </c>
      <c r="D9" s="22" t="s">
        <v>15</v>
      </c>
      <c r="E9" s="22" t="s">
        <v>16</v>
      </c>
      <c r="F9" s="14" t="s">
        <v>42</v>
      </c>
      <c r="G9" s="22" t="s">
        <v>43</v>
      </c>
      <c r="H9" s="22" t="s">
        <v>44</v>
      </c>
      <c r="I9" s="19">
        <f>19185/12</f>
        <v>1598.75</v>
      </c>
      <c r="J9" s="41" t="s">
        <v>20</v>
      </c>
      <c r="K9" s="36" t="s">
        <v>21</v>
      </c>
    </row>
    <row r="10" spans="1:11">
      <c r="A10" s="19"/>
      <c r="B10" s="15" t="s">
        <v>22</v>
      </c>
      <c r="C10" s="21" t="s">
        <v>45</v>
      </c>
      <c r="D10" s="22" t="s">
        <v>24</v>
      </c>
      <c r="E10" s="22" t="s">
        <v>25</v>
      </c>
      <c r="F10" s="14" t="s">
        <v>46</v>
      </c>
      <c r="G10" s="22" t="s">
        <v>47</v>
      </c>
      <c r="H10" s="22" t="s">
        <v>44</v>
      </c>
      <c r="I10" s="19">
        <f>15287.65/12</f>
        <v>1273.97083333333</v>
      </c>
      <c r="J10" s="41" t="s">
        <v>20</v>
      </c>
      <c r="K10" s="36"/>
    </row>
    <row r="11" spans="1:11">
      <c r="A11" s="19"/>
      <c r="B11" s="15" t="s">
        <v>36</v>
      </c>
      <c r="C11" s="21" t="s">
        <v>48</v>
      </c>
      <c r="D11" s="22" t="s">
        <v>15</v>
      </c>
      <c r="E11" s="22" t="s">
        <v>38</v>
      </c>
      <c r="F11" s="14" t="s">
        <v>49</v>
      </c>
      <c r="G11" s="22">
        <v>0</v>
      </c>
      <c r="H11" s="22" t="s">
        <v>44</v>
      </c>
      <c r="I11" s="19"/>
      <c r="J11" s="41" t="s">
        <v>40</v>
      </c>
      <c r="K11" s="36"/>
    </row>
    <row r="12" s="1" customFormat="1" spans="1:11">
      <c r="A12" s="23">
        <v>4</v>
      </c>
      <c r="B12" s="24" t="s">
        <v>13</v>
      </c>
      <c r="C12" s="25" t="s">
        <v>50</v>
      </c>
      <c r="D12" s="26" t="s">
        <v>24</v>
      </c>
      <c r="E12" s="26" t="s">
        <v>16</v>
      </c>
      <c r="F12" s="14" t="s">
        <v>51</v>
      </c>
      <c r="G12" s="26" t="s">
        <v>52</v>
      </c>
      <c r="H12" s="26" t="s">
        <v>44</v>
      </c>
      <c r="I12" s="23">
        <f>30000/12</f>
        <v>2500</v>
      </c>
      <c r="J12" s="41" t="s">
        <v>40</v>
      </c>
      <c r="K12" s="42" t="s">
        <v>21</v>
      </c>
    </row>
    <row r="13" s="1" customFormat="1" spans="1:11">
      <c r="A13" s="19">
        <v>5</v>
      </c>
      <c r="B13" s="20" t="s">
        <v>13</v>
      </c>
      <c r="C13" s="27" t="s">
        <v>53</v>
      </c>
      <c r="D13" s="27" t="s">
        <v>15</v>
      </c>
      <c r="E13" s="27" t="s">
        <v>16</v>
      </c>
      <c r="F13" s="14" t="s">
        <v>54</v>
      </c>
      <c r="G13" s="28" t="s">
        <v>55</v>
      </c>
      <c r="H13" s="28" t="s">
        <v>56</v>
      </c>
      <c r="I13" s="19">
        <f>30000/12</f>
        <v>2500</v>
      </c>
      <c r="J13" s="41" t="s">
        <v>40</v>
      </c>
      <c r="K13" s="42" t="s">
        <v>57</v>
      </c>
    </row>
    <row r="14" spans="1:11">
      <c r="A14" s="11">
        <v>6</v>
      </c>
      <c r="B14" s="12" t="s">
        <v>13</v>
      </c>
      <c r="C14" s="12" t="s">
        <v>58</v>
      </c>
      <c r="D14" s="15" t="s">
        <v>24</v>
      </c>
      <c r="E14" s="15" t="s">
        <v>16</v>
      </c>
      <c r="F14" s="14" t="s">
        <v>59</v>
      </c>
      <c r="G14" s="15" t="s">
        <v>60</v>
      </c>
      <c r="H14" s="15" t="s">
        <v>61</v>
      </c>
      <c r="I14" s="11">
        <v>2600</v>
      </c>
      <c r="J14" s="41" t="s">
        <v>40</v>
      </c>
      <c r="K14" s="43" t="s">
        <v>62</v>
      </c>
    </row>
    <row r="15" spans="1:11">
      <c r="A15" s="11">
        <v>7</v>
      </c>
      <c r="B15" s="12" t="s">
        <v>13</v>
      </c>
      <c r="C15" s="29" t="s">
        <v>63</v>
      </c>
      <c r="D15" s="30" t="s">
        <v>15</v>
      </c>
      <c r="E15" s="29" t="s">
        <v>16</v>
      </c>
      <c r="F15" s="14" t="s">
        <v>64</v>
      </c>
      <c r="G15" s="31"/>
      <c r="H15" s="32" t="s">
        <v>56</v>
      </c>
      <c r="I15" s="11"/>
      <c r="J15" s="41" t="s">
        <v>20</v>
      </c>
      <c r="K15" s="36" t="s">
        <v>57</v>
      </c>
    </row>
    <row r="16" spans="1:11">
      <c r="A16" s="11"/>
      <c r="B16" s="15" t="s">
        <v>22</v>
      </c>
      <c r="C16" s="29" t="s">
        <v>65</v>
      </c>
      <c r="D16" s="30" t="s">
        <v>24</v>
      </c>
      <c r="E16" s="29" t="s">
        <v>25</v>
      </c>
      <c r="F16" s="14" t="s">
        <v>66</v>
      </c>
      <c r="G16" s="31" t="s">
        <v>67</v>
      </c>
      <c r="H16" s="33" t="s">
        <v>68</v>
      </c>
      <c r="I16" s="11">
        <f>36000/12</f>
        <v>3000</v>
      </c>
      <c r="J16" s="41" t="s">
        <v>20</v>
      </c>
      <c r="K16" s="36"/>
    </row>
    <row r="17" spans="1:11">
      <c r="A17" s="11"/>
      <c r="B17" s="15" t="s">
        <v>36</v>
      </c>
      <c r="C17" s="29" t="s">
        <v>69</v>
      </c>
      <c r="D17" s="30" t="s">
        <v>24</v>
      </c>
      <c r="E17" s="29" t="s">
        <v>38</v>
      </c>
      <c r="F17" s="14" t="s">
        <v>70</v>
      </c>
      <c r="G17" s="31"/>
      <c r="H17" s="32" t="s">
        <v>56</v>
      </c>
      <c r="I17" s="11"/>
      <c r="J17" s="41" t="s">
        <v>40</v>
      </c>
      <c r="K17" s="36"/>
    </row>
    <row r="18" spans="1:11">
      <c r="A18" s="11">
        <v>8</v>
      </c>
      <c r="B18" s="12" t="s">
        <v>13</v>
      </c>
      <c r="C18" s="34" t="s">
        <v>71</v>
      </c>
      <c r="D18" s="34" t="s">
        <v>24</v>
      </c>
      <c r="E18" s="34" t="s">
        <v>16</v>
      </c>
      <c r="F18" s="14" t="s">
        <v>72</v>
      </c>
      <c r="G18" s="35" t="s">
        <v>73</v>
      </c>
      <c r="H18" s="35" t="s">
        <v>74</v>
      </c>
      <c r="I18" s="11">
        <f>43800/12</f>
        <v>3650</v>
      </c>
      <c r="J18" s="44" t="s">
        <v>20</v>
      </c>
      <c r="K18" s="36" t="s">
        <v>75</v>
      </c>
    </row>
    <row r="19" spans="1:11">
      <c r="A19" s="11"/>
      <c r="B19" s="15" t="s">
        <v>22</v>
      </c>
      <c r="C19" s="34" t="s">
        <v>76</v>
      </c>
      <c r="D19" s="34" t="s">
        <v>15</v>
      </c>
      <c r="E19" s="19" t="s">
        <v>25</v>
      </c>
      <c r="F19" s="14" t="s">
        <v>77</v>
      </c>
      <c r="G19" s="35" t="s">
        <v>78</v>
      </c>
      <c r="H19" s="35" t="s">
        <v>79</v>
      </c>
      <c r="I19" s="11"/>
      <c r="J19" s="44" t="s">
        <v>20</v>
      </c>
      <c r="K19" s="36"/>
    </row>
    <row r="20" spans="1:11">
      <c r="A20" s="11"/>
      <c r="B20" s="15" t="s">
        <v>36</v>
      </c>
      <c r="C20" s="34" t="s">
        <v>80</v>
      </c>
      <c r="D20" s="34" t="s">
        <v>15</v>
      </c>
      <c r="E20" s="19" t="s">
        <v>38</v>
      </c>
      <c r="F20" s="14" t="s">
        <v>81</v>
      </c>
      <c r="G20" s="35" t="s">
        <v>78</v>
      </c>
      <c r="H20" s="35" t="s">
        <v>79</v>
      </c>
      <c r="I20" s="11"/>
      <c r="J20" s="44" t="s">
        <v>40</v>
      </c>
      <c r="K20" s="36"/>
    </row>
    <row r="21" spans="1:11">
      <c r="A21" s="36">
        <v>9</v>
      </c>
      <c r="B21" s="36" t="s">
        <v>13</v>
      </c>
      <c r="C21" s="36" t="s">
        <v>82</v>
      </c>
      <c r="D21" s="36" t="s">
        <v>24</v>
      </c>
      <c r="E21" s="36" t="s">
        <v>16</v>
      </c>
      <c r="F21" s="14" t="s">
        <v>83</v>
      </c>
      <c r="G21" s="36" t="s">
        <v>84</v>
      </c>
      <c r="H21" s="36" t="s">
        <v>85</v>
      </c>
      <c r="I21" s="36">
        <v>4500</v>
      </c>
      <c r="J21" s="36" t="s">
        <v>20</v>
      </c>
      <c r="K21" s="36" t="s">
        <v>86</v>
      </c>
    </row>
    <row r="22" spans="1:11">
      <c r="A22" s="36"/>
      <c r="B22" s="36" t="s">
        <v>22</v>
      </c>
      <c r="C22" s="36" t="s">
        <v>87</v>
      </c>
      <c r="D22" s="36" t="s">
        <v>15</v>
      </c>
      <c r="E22" s="36" t="s">
        <v>25</v>
      </c>
      <c r="F22" s="14" t="s">
        <v>88</v>
      </c>
      <c r="G22" s="36" t="s">
        <v>89</v>
      </c>
      <c r="H22" s="36" t="s">
        <v>85</v>
      </c>
      <c r="I22" s="36">
        <v>1860</v>
      </c>
      <c r="J22" s="36" t="s">
        <v>20</v>
      </c>
      <c r="K22" s="36"/>
    </row>
    <row r="23" spans="1:11">
      <c r="A23" s="36"/>
      <c r="B23" s="36" t="s">
        <v>36</v>
      </c>
      <c r="C23" s="36" t="s">
        <v>90</v>
      </c>
      <c r="D23" s="36" t="s">
        <v>15</v>
      </c>
      <c r="E23" s="36" t="s">
        <v>38</v>
      </c>
      <c r="F23" s="14" t="s">
        <v>91</v>
      </c>
      <c r="G23" s="36" t="s">
        <v>92</v>
      </c>
      <c r="H23" s="36" t="s">
        <v>85</v>
      </c>
      <c r="I23" s="36"/>
      <c r="J23" s="36" t="s">
        <v>40</v>
      </c>
      <c r="K23" s="36"/>
    </row>
    <row r="24" spans="1:11">
      <c r="A24" s="36"/>
      <c r="B24" s="36" t="s">
        <v>93</v>
      </c>
      <c r="C24" s="36" t="s">
        <v>94</v>
      </c>
      <c r="D24" s="36" t="s">
        <v>15</v>
      </c>
      <c r="E24" s="36" t="s">
        <v>38</v>
      </c>
      <c r="F24" s="14" t="s">
        <v>95</v>
      </c>
      <c r="G24" s="36" t="s">
        <v>96</v>
      </c>
      <c r="H24" s="36" t="s">
        <v>85</v>
      </c>
      <c r="I24" s="36"/>
      <c r="J24" s="36" t="s">
        <v>40</v>
      </c>
      <c r="K24" s="36"/>
    </row>
  </sheetData>
  <mergeCells count="14">
    <mergeCell ref="A1:J1"/>
    <mergeCell ref="A2:J2"/>
    <mergeCell ref="A4:A5"/>
    <mergeCell ref="A6:A8"/>
    <mergeCell ref="A9:A11"/>
    <mergeCell ref="A15:A17"/>
    <mergeCell ref="A18:A20"/>
    <mergeCell ref="A21:A24"/>
    <mergeCell ref="K4:K5"/>
    <mergeCell ref="K6:K8"/>
    <mergeCell ref="K9:K11"/>
    <mergeCell ref="K15:K17"/>
    <mergeCell ref="K18:K20"/>
    <mergeCell ref="K21:K2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2018-08-13T01:02:27Z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