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<sst xmlns="http://schemas.openxmlformats.org/spreadsheetml/2006/main" count="175">
  <si>
    <t>西安市保障性住房（经适房）资格联审信息表第000批（原表）</t>
  </si>
  <si>
    <t>基本信息（未央区第 144 批 共 21 户，计 46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</si>
  <si>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</si>
  <si>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</si>
  <si>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</si>
  <si>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</si>
  <si>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</si>
  <si>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</si>
  <si>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</si>
  <si>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</si>
  <si>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</si>
  <si>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</si>
  <si>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</si>
  <si>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</si>
  <si>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王永刚</t>
  </si>
  <si>
    <t>男</t>
  </si>
  <si>
    <t>本人</t>
  </si>
  <si>
    <t>610112****07200518</t>
  </si>
  <si>
    <t>失业</t>
  </si>
  <si>
    <t>西安市未央区陕重社区</t>
  </si>
  <si>
    <t>已婚</t>
  </si>
  <si>
    <t>辛家庙</t>
  </si>
  <si>
    <t>成员1</t>
  </si>
  <si>
    <t>佐建华</t>
  </si>
  <si>
    <t>女</t>
  </si>
  <si>
    <t>配偶</t>
  </si>
  <si>
    <t>610102****1003354X</t>
  </si>
  <si>
    <t>华山机械制造厂服务公司</t>
  </si>
  <si>
    <t>冯中山</t>
  </si>
  <si>
    <t xml:space="preserve">本人 </t>
  </si>
  <si>
    <t>612429****05137295</t>
  </si>
  <si>
    <t>车总管美容会所</t>
  </si>
  <si>
    <t>未央区徐家湾红光社区</t>
  </si>
  <si>
    <t>徐家湾</t>
  </si>
  <si>
    <t>李喜娟</t>
  </si>
  <si>
    <t>130434****12205222</t>
  </si>
  <si>
    <t>成员2</t>
  </si>
  <si>
    <t>冯熙箖</t>
  </si>
  <si>
    <t>子女</t>
  </si>
  <si>
    <t>610112****05280034</t>
  </si>
  <si>
    <t>未婚</t>
  </si>
  <si>
    <t>陈索宝</t>
  </si>
  <si>
    <t>610112****10030510</t>
  </si>
  <si>
    <t>西安煤矿机械厂</t>
  </si>
  <si>
    <t>西煤机社区</t>
  </si>
  <si>
    <t>侯岁玲</t>
  </si>
  <si>
    <t>610124****01120321</t>
  </si>
  <si>
    <t>西安市周至侯家村</t>
  </si>
  <si>
    <t>郑鑫</t>
  </si>
  <si>
    <t>610112****10030511</t>
  </si>
  <si>
    <t>西安华萌星体体育文化传播有限公司</t>
  </si>
  <si>
    <t>吕媛媛</t>
  </si>
  <si>
    <t>610631****08160625</t>
  </si>
  <si>
    <t>西安资质管家信息技术有限公司</t>
  </si>
  <si>
    <t>未央区渭滨街38号</t>
  </si>
  <si>
    <t>田琳</t>
  </si>
  <si>
    <t>610324****05103448</t>
  </si>
  <si>
    <t>无</t>
  </si>
  <si>
    <t>未央区未央宫街道青门新区</t>
  </si>
  <si>
    <t>未央宫</t>
  </si>
  <si>
    <t>李耀</t>
  </si>
  <si>
    <t>610324****12213431</t>
  </si>
  <si>
    <t>咸阳中医学院社区门诊部</t>
  </si>
  <si>
    <t>高娟</t>
  </si>
  <si>
    <t>610112****03263525</t>
  </si>
  <si>
    <t>陕西锦野绿化工程有限公司</t>
  </si>
  <si>
    <t>陕西省西安市未央区枣园村枣园东村22号</t>
  </si>
  <si>
    <t>李朝辉</t>
  </si>
  <si>
    <t>610112****04253572</t>
  </si>
  <si>
    <t>西安爱辉机械工程有限公司</t>
  </si>
  <si>
    <t>李思婕</t>
  </si>
  <si>
    <t>610112****05063525</t>
  </si>
  <si>
    <t>成员3</t>
  </si>
  <si>
    <t>李思涵</t>
  </si>
  <si>
    <t>610112****08273516</t>
  </si>
  <si>
    <t>居琪昌</t>
  </si>
  <si>
    <t>610112****07105033</t>
  </si>
  <si>
    <t>西安市未央区琼翔茶行</t>
  </si>
  <si>
    <t>未央汉城海红</t>
  </si>
  <si>
    <t>汉城</t>
  </si>
  <si>
    <t>解彩云</t>
  </si>
  <si>
    <t>412827****07072021</t>
  </si>
  <si>
    <t>未央区朱宏路北段98号</t>
  </si>
  <si>
    <t>文强</t>
  </si>
  <si>
    <t>513901****12102935</t>
  </si>
  <si>
    <t>西安晋韵轩餐饮管理有限公司</t>
  </si>
  <si>
    <t>四川省资阳市雁江回龙小湾村四组07号</t>
  </si>
  <si>
    <t>文芷墨</t>
  </si>
  <si>
    <t>512002****07132928</t>
  </si>
  <si>
    <t>张琳</t>
  </si>
  <si>
    <t>610104****02031644</t>
  </si>
  <si>
    <t>陕西万乐商业管理有限公司</t>
  </si>
  <si>
    <t>未央区汉城街道办事处楼阁台村</t>
  </si>
  <si>
    <t>郑琛</t>
  </si>
  <si>
    <t>610525****12200036</t>
  </si>
  <si>
    <t>送外卖</t>
  </si>
  <si>
    <t>郑琬毓</t>
  </si>
  <si>
    <t>610112****10033044</t>
  </si>
  <si>
    <t>昝建国</t>
  </si>
  <si>
    <t>610324****08070013</t>
  </si>
  <si>
    <t>陕西省胜利机械厂</t>
  </si>
  <si>
    <t>张宝兰</t>
  </si>
  <si>
    <t>610324****05020029</t>
  </si>
  <si>
    <t>夏妮</t>
  </si>
  <si>
    <t>610112****02221528</t>
  </si>
  <si>
    <t>西安市未央区上庄村
6号付3号</t>
  </si>
  <si>
    <t>朱龙龙</t>
  </si>
  <si>
    <t>612729****09092433</t>
  </si>
  <si>
    <t>装修工人</t>
  </si>
  <si>
    <t>朱勃州</t>
  </si>
  <si>
    <t>610112****03061517</t>
  </si>
  <si>
    <t>李磊</t>
  </si>
  <si>
    <t>610524****05133219</t>
  </si>
  <si>
    <t>慧航教育公司</t>
  </si>
  <si>
    <t>西安市未央区朱宏路北段98号</t>
  </si>
  <si>
    <t>桑雨霆</t>
  </si>
  <si>
    <t>610112****07093017</t>
  </si>
  <si>
    <t>陕西良尔和弥商贸有限公司</t>
  </si>
  <si>
    <t>汉城海红社区</t>
  </si>
  <si>
    <t>刘烨</t>
  </si>
  <si>
    <t>610422****07163220</t>
  </si>
  <si>
    <t>陕西易通人力资源开发有限公司</t>
  </si>
  <si>
    <t>谭家派出所</t>
  </si>
  <si>
    <t>谭家</t>
  </si>
  <si>
    <t>万丽君</t>
  </si>
  <si>
    <t>610502****04140427</t>
  </si>
  <si>
    <t>西安市未央区二府庄1号付1号</t>
  </si>
  <si>
    <t xml:space="preserve"> 张家堡</t>
  </si>
  <si>
    <t>黄亚杰</t>
  </si>
  <si>
    <t>653126****06013837</t>
  </si>
  <si>
    <t>中铁二十二局集团第四工程有限公司</t>
  </si>
  <si>
    <t>黄靖轩</t>
  </si>
  <si>
    <t>610502****01160619</t>
  </si>
  <si>
    <t>黄靖怡</t>
  </si>
  <si>
    <t>610502****01160643</t>
  </si>
  <si>
    <t>韩昆</t>
  </si>
  <si>
    <t xml:space="preserve">      ****10112198002152632</t>
  </si>
  <si>
    <t>西安市公安局交警支队雁塔大队</t>
  </si>
  <si>
    <t>西安市未央区二府庄新村小区7楼1门2层2号</t>
  </si>
  <si>
    <t>离异</t>
  </si>
  <si>
    <t>张家堡</t>
  </si>
  <si>
    <t>余斌</t>
  </si>
  <si>
    <t>610112****01220020</t>
  </si>
  <si>
    <t>西安源康工贸有限公司</t>
  </si>
  <si>
    <t>陕重社区</t>
  </si>
  <si>
    <t>姜鸿波</t>
  </si>
  <si>
    <t>610112****09210517</t>
  </si>
  <si>
    <t>姜婷</t>
  </si>
  <si>
    <t>610112****05270526</t>
  </si>
  <si>
    <t>李强</t>
  </si>
  <si>
    <t>610112****02060512</t>
  </si>
  <si>
    <t>中兴仪器</t>
  </si>
  <si>
    <t>重研所社区</t>
  </si>
  <si>
    <t>魏建玲</t>
  </si>
  <si>
    <t>610111****05045027</t>
  </si>
  <si>
    <t>西安伯成商贸有限公司</t>
  </si>
  <si>
    <t>灞桥纺织城水泥厂</t>
  </si>
  <si>
    <t>李泽睿</t>
  </si>
  <si>
    <t>610112****01280537</t>
  </si>
  <si>
    <t>史明娟</t>
  </si>
  <si>
    <t>612401****05251680</t>
  </si>
  <si>
    <t>和平中医医院</t>
  </si>
  <si>
    <t>罗海涛</t>
  </si>
  <si>
    <t>610324****06070038</t>
  </si>
  <si>
    <t>待业</t>
  </si>
  <si>
    <t>宝鸡市扶风县城关镇殷家村二组</t>
  </si>
  <si>
    <t>程杰</t>
  </si>
  <si>
    <t>612103****07151040</t>
  </si>
  <si>
    <t>沃乐玛（陕西）百货有限公司</t>
  </si>
  <si>
    <t>未央区张办华山有色冶金机械厂5-4-6-1</t>
  </si>
  <si>
    <t>迪豪禹</t>
  </si>
  <si>
    <t>610112****11255019</t>
  </si>
  <si>
    <t>陕西工商职业学院</t>
  </si>
  <si>
    <t>程子诺</t>
  </si>
  <si>
    <t>610112****01165088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</si>
</sst>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4">
    <xf numFmtId="0" fontId="0" fillId="0" borderId="0">
      <alignment vertical="center"/>
    </xf>
    <xf numFmtId="0" fontId="19" fillId="0" borderId="0"/>
    <xf numFmtId="42" fontId="28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5" borderId="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6" borderId="9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8" fillId="0" borderId="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0" borderId="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12" borderId="10" applyNumberFormat="0" applyAlignment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41" fillId="12" borderId="5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4" fillId="21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9" fillId="0" borderId="0"/>
    <xf numFmtId="0" fontId="34" fillId="31" borderId="0" applyNumberFormat="0" applyBorder="0" applyAlignment="0" applyProtection="0">
      <alignment vertical="center"/>
    </xf>
    <xf numFmtId="0" fontId="19" fillId="0" borderId="0"/>
    <xf numFmtId="0" fontId="34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34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0" borderId="0"/>
    <xf numFmtId="0" fontId="3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9" fillId="0" borderId="0"/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19" fillId="0" borderId="0"/>
    <xf numFmtId="0" fontId="27" fillId="0" borderId="0" applyProtection="0">
      <alignment vertical="center"/>
    </xf>
    <xf numFmtId="0" fontId="19" fillId="0" borderId="0"/>
    <xf numFmtId="0" fontId="19" fillId="0" borderId="0"/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19" fillId="0" borderId="0"/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48" fillId="0" borderId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0" borderId="0"/>
  </cellStyleXfs>
  <cellXfs count="9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743" applyNumberFormat="1" applyFont="1" applyFill="1" applyBorder="1" applyAlignment="1">
      <alignment horizontal="center" vertical="center" wrapText="1"/>
    </xf>
    <xf numFmtId="0" fontId="2" fillId="2" borderId="2" xfId="743" applyNumberFormat="1" applyFont="1" applyFill="1" applyBorder="1" applyAlignment="1">
      <alignment horizontal="center" vertical="center" wrapText="1"/>
    </xf>
    <xf numFmtId="0" fontId="3" fillId="2" borderId="3" xfId="743" applyFont="1" applyFill="1" applyBorder="1" applyAlignment="1">
      <alignment horizontal="center" vertical="center" wrapText="1"/>
    </xf>
    <xf numFmtId="0" fontId="4" fillId="2" borderId="3" xfId="743" applyFont="1" applyFill="1" applyBorder="1" applyAlignment="1">
      <alignment horizontal="center" vertical="center" wrapText="1"/>
    </xf>
    <xf numFmtId="0" fontId="4" fillId="2" borderId="3" xfId="743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390" applyFont="1" applyBorder="1" applyAlignment="1">
      <alignment horizontal="center" vertical="center" wrapText="1"/>
    </xf>
    <xf numFmtId="49" fontId="9" fillId="0" borderId="4" xfId="390" applyNumberFormat="1" applyFont="1" applyBorder="1" applyAlignment="1">
      <alignment horizontal="center" vertical="center"/>
    </xf>
    <xf numFmtId="0" fontId="8" fillId="0" borderId="4" xfId="39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257" applyFont="1" applyFill="1" applyBorder="1" applyAlignment="1">
      <alignment horizontal="center" vertical="center" wrapText="1"/>
    </xf>
    <xf numFmtId="0" fontId="10" fillId="0" borderId="4" xfId="267" applyFont="1" applyFill="1" applyBorder="1" applyAlignment="1">
      <alignment horizontal="center" vertical="center" wrapText="1"/>
    </xf>
    <xf numFmtId="0" fontId="8" fillId="0" borderId="4" xfId="253" applyFont="1" applyBorder="1" applyAlignment="1">
      <alignment horizontal="center" vertical="center" wrapText="1"/>
    </xf>
    <xf numFmtId="0" fontId="6" fillId="0" borderId="4" xfId="157" applyFont="1" applyBorder="1" applyAlignment="1">
      <alignment horizontal="center" vertical="center"/>
    </xf>
    <xf numFmtId="0" fontId="7" fillId="0" borderId="4" xfId="157" applyFont="1" applyBorder="1" applyAlignment="1">
      <alignment horizontal="center" vertical="center"/>
    </xf>
    <xf numFmtId="0" fontId="8" fillId="0" borderId="4" xfId="399" applyFont="1" applyBorder="1" applyAlignment="1">
      <alignment horizontal="center" vertical="center" wrapText="1"/>
    </xf>
    <xf numFmtId="49" fontId="9" fillId="0" borderId="4" xfId="399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212" applyFont="1" applyFill="1" applyBorder="1" applyAlignment="1">
      <alignment horizontal="center" vertical="center"/>
    </xf>
    <xf numFmtId="0" fontId="12" fillId="0" borderId="4" xfId="243" applyFont="1" applyFill="1" applyBorder="1" applyAlignment="1">
      <alignment horizontal="center" vertical="center"/>
    </xf>
    <xf numFmtId="0" fontId="13" fillId="0" borderId="4" xfId="212" applyFont="1" applyFill="1" applyBorder="1" applyAlignment="1">
      <alignment horizontal="center" vertical="center"/>
    </xf>
    <xf numFmtId="0" fontId="14" fillId="0" borderId="4" xfId="212" applyFont="1" applyFill="1" applyBorder="1" applyAlignment="1">
      <alignment horizontal="center" vertical="center"/>
    </xf>
    <xf numFmtId="0" fontId="15" fillId="0" borderId="4" xfId="259" applyFont="1" applyBorder="1" applyAlignment="1">
      <alignment horizontal="center" vertical="center"/>
    </xf>
    <xf numFmtId="0" fontId="16" fillId="0" borderId="4" xfId="259" applyFont="1" applyBorder="1" applyAlignment="1">
      <alignment horizontal="center" vertical="center" wrapText="1"/>
    </xf>
    <xf numFmtId="0" fontId="12" fillId="0" borderId="4" xfId="259" applyFont="1" applyFill="1" applyBorder="1" applyAlignment="1">
      <alignment horizontal="center" vertical="center"/>
    </xf>
    <xf numFmtId="0" fontId="13" fillId="0" borderId="4" xfId="259" applyFont="1" applyFill="1" applyBorder="1" applyAlignment="1">
      <alignment horizontal="center" vertical="center"/>
    </xf>
    <xf numFmtId="0" fontId="12" fillId="0" borderId="4" xfId="263" applyFont="1" applyFill="1" applyBorder="1" applyAlignment="1">
      <alignment horizontal="center" vertical="center"/>
    </xf>
    <xf numFmtId="0" fontId="11" fillId="0" borderId="4" xfId="263" applyFont="1" applyFill="1" applyBorder="1" applyAlignment="1">
      <alignment horizontal="center" vertical="center"/>
    </xf>
    <xf numFmtId="0" fontId="17" fillId="0" borderId="4" xfId="263" applyFont="1" applyFill="1" applyBorder="1" applyAlignment="1">
      <alignment horizontal="center" vertical="center" wrapText="1"/>
    </xf>
    <xf numFmtId="0" fontId="18" fillId="0" borderId="4" xfId="263" applyFont="1" applyFill="1" applyBorder="1" applyAlignment="1">
      <alignment horizontal="center" vertical="center" wrapText="1"/>
    </xf>
    <xf numFmtId="0" fontId="19" fillId="0" borderId="4" xfId="262" applyFont="1" applyFill="1" applyBorder="1" applyAlignment="1">
      <alignment horizontal="center" vertical="center"/>
    </xf>
    <xf numFmtId="0" fontId="20" fillId="0" borderId="4" xfId="262" applyFont="1" applyFill="1" applyBorder="1" applyAlignment="1">
      <alignment horizontal="center" vertical="center"/>
    </xf>
    <xf numFmtId="0" fontId="12" fillId="0" borderId="4" xfId="262" applyFont="1" applyFill="1" applyBorder="1" applyAlignment="1">
      <alignment horizontal="center" vertical="center"/>
    </xf>
    <xf numFmtId="0" fontId="13" fillId="0" borderId="4" xfId="262" applyFont="1" applyFill="1" applyBorder="1" applyAlignment="1">
      <alignment horizontal="center" vertical="center" wrapText="1"/>
    </xf>
    <xf numFmtId="0" fontId="13" fillId="0" borderId="4" xfId="262" applyFont="1" applyFill="1" applyBorder="1" applyAlignment="1">
      <alignment horizontal="center" vertical="center"/>
    </xf>
    <xf numFmtId="0" fontId="12" fillId="0" borderId="4" xfId="251" applyFont="1" applyFill="1" applyBorder="1" applyAlignment="1">
      <alignment horizontal="center" vertical="center"/>
    </xf>
    <xf numFmtId="0" fontId="13" fillId="0" borderId="4" xfId="251" applyFont="1" applyFill="1" applyBorder="1" applyAlignment="1">
      <alignment horizontal="center" vertical="center"/>
    </xf>
    <xf numFmtId="0" fontId="18" fillId="0" borderId="4" xfId="251" applyFont="1" applyFill="1" applyBorder="1" applyAlignment="1">
      <alignment horizontal="center" vertical="center" wrapText="1"/>
    </xf>
    <xf numFmtId="0" fontId="19" fillId="0" borderId="4" xfId="254" applyFont="1" applyFill="1" applyBorder="1" applyAlignment="1">
      <alignment horizontal="center" vertical="center"/>
    </xf>
    <xf numFmtId="0" fontId="15" fillId="0" borderId="4" xfId="254" applyFont="1" applyBorder="1" applyAlignment="1">
      <alignment horizontal="center" vertical="center"/>
    </xf>
    <xf numFmtId="0" fontId="13" fillId="0" borderId="4" xfId="254" applyFont="1" applyFill="1" applyBorder="1" applyAlignment="1">
      <alignment horizontal="center" vertical="center"/>
    </xf>
    <xf numFmtId="0" fontId="18" fillId="0" borderId="4" xfId="254" applyFont="1" applyFill="1" applyBorder="1" applyAlignment="1">
      <alignment horizontal="center" vertical="center" wrapText="1"/>
    </xf>
    <xf numFmtId="0" fontId="6" fillId="3" borderId="4" xfId="294" applyFont="1" applyFill="1" applyBorder="1" applyAlignment="1">
      <alignment horizontal="center" vertical="center" wrapText="1"/>
    </xf>
    <xf numFmtId="0" fontId="6" fillId="3" borderId="4" xfId="614" applyFont="1" applyFill="1" applyBorder="1" applyAlignment="1" applyProtection="1">
      <alignment horizontal="center" vertical="center"/>
    </xf>
    <xf numFmtId="49" fontId="6" fillId="3" borderId="4" xfId="614" applyNumberFormat="1" applyFont="1" applyFill="1" applyBorder="1" applyAlignment="1" applyProtection="1">
      <alignment horizontal="center" vertical="center"/>
    </xf>
    <xf numFmtId="0" fontId="21" fillId="3" borderId="4" xfId="664" applyFont="1" applyFill="1" applyBorder="1" applyAlignment="1" applyProtection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21" fillId="3" borderId="4" xfId="726" applyFont="1" applyFill="1" applyBorder="1" applyAlignment="1">
      <alignment horizontal="center" vertical="center" wrapText="1"/>
    </xf>
    <xf numFmtId="49" fontId="21" fillId="3" borderId="4" xfId="726" applyNumberFormat="1" applyFont="1" applyFill="1" applyBorder="1" applyAlignment="1">
      <alignment horizontal="center" vertical="center"/>
    </xf>
    <xf numFmtId="49" fontId="21" fillId="3" borderId="4" xfId="726" applyNumberFormat="1" applyFont="1" applyFill="1" applyBorder="1" applyAlignment="1">
      <alignment horizontal="center" vertical="center" wrapText="1"/>
    </xf>
    <xf numFmtId="0" fontId="21" fillId="3" borderId="4" xfId="726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1" fillId="3" borderId="4" xfId="417" applyFont="1" applyFill="1" applyBorder="1" applyAlignment="1">
      <alignment horizontal="center" vertical="center" wrapText="1"/>
    </xf>
    <xf numFmtId="49" fontId="21" fillId="3" borderId="4" xfId="417" applyNumberFormat="1" applyFont="1" applyFill="1" applyBorder="1" applyAlignment="1">
      <alignment horizontal="center" vertical="center"/>
    </xf>
    <xf numFmtId="49" fontId="21" fillId="3" borderId="4" xfId="417" applyNumberFormat="1" applyFont="1" applyFill="1" applyBorder="1" applyAlignment="1">
      <alignment horizontal="center" vertical="center" wrapText="1"/>
    </xf>
    <xf numFmtId="0" fontId="21" fillId="3" borderId="4" xfId="417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/>
    </xf>
    <xf numFmtId="0" fontId="6" fillId="3" borderId="4" xfId="644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652" applyFont="1" applyFill="1" applyBorder="1" applyAlignment="1" applyProtection="1">
      <alignment horizontal="center" vertical="center" wrapText="1"/>
    </xf>
    <xf numFmtId="0" fontId="6" fillId="3" borderId="4" xfId="652" applyFont="1" applyFill="1" applyBorder="1" applyAlignment="1" applyProtection="1">
      <alignment horizontal="center" vertical="center"/>
    </xf>
    <xf numFmtId="0" fontId="6" fillId="3" borderId="4" xfId="644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/>
    <xf numFmtId="0" fontId="0" fillId="0" borderId="4" xfId="121" applyFont="1" applyFill="1" applyBorder="1" applyAlignment="1">
      <alignment horizontal="center" vertical="center"/>
    </xf>
    <xf numFmtId="0" fontId="11" fillId="0" borderId="4" xfId="12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5" fillId="0" borderId="4" xfId="677" applyFont="1" applyBorder="1" applyAlignment="1">
      <alignment horizontal="center" vertical="center"/>
    </xf>
    <xf numFmtId="0" fontId="25" fillId="0" borderId="4" xfId="255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9" fillId="0" borderId="4" xfId="243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6" fillId="3" borderId="4" xfId="441" applyFont="1" applyFill="1" applyBorder="1" applyAlignment="1">
      <alignment horizontal="center" vertical="center" wrapText="1"/>
    </xf>
    <xf numFmtId="49" fontId="6" fillId="3" borderId="4" xfId="624" applyNumberFormat="1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0" fillId="3" borderId="0" xfId="0" applyFill="1" applyAlignment="1"/>
    <xf numFmtId="0" fontId="21" fillId="3" borderId="4" xfId="647" applyFont="1" applyFill="1" applyBorder="1" applyAlignment="1" applyProtection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21" fillId="3" borderId="4" xfId="677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</cellXfs>
  <cellStyles count="744">
    <cellStyle name="常规" xfId="0" builtinId="0"/>
    <cellStyle name="常规 2 27 5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39" xfId="6"/>
    <cellStyle name="常规 44" xfId="7"/>
    <cellStyle name="常规 27 2 5" xfId="8"/>
    <cellStyle name="常规 32 2 5" xfId="9"/>
    <cellStyle name="常规 2 2 4" xfId="10"/>
    <cellStyle name="常规 3 14" xfId="11"/>
    <cellStyle name="常规 101" xfId="12"/>
    <cellStyle name="常规 4 2 4" xfId="13"/>
    <cellStyle name="常规 4 6" xfId="14"/>
    <cellStyle name="常规 29 2 5" xfId="15"/>
    <cellStyle name="常规 34 2 5" xfId="16"/>
    <cellStyle name="千位分隔[0]" xfId="17" builtinId="6"/>
    <cellStyle name="常规 3 4 3" xfId="18"/>
    <cellStyle name="常规 2 26" xfId="19"/>
    <cellStyle name="常规 2 31" xfId="20"/>
    <cellStyle name="常规 2 17 4" xfId="21"/>
    <cellStyle name="40% - 强调文字颜色 3" xfId="22" builtinId="39"/>
    <cellStyle name="常规 26 2" xfId="23"/>
    <cellStyle name="常规 31 2" xfId="24"/>
    <cellStyle name="差" xfId="25" builtinId="27"/>
    <cellStyle name="千位分隔" xfId="26" builtinId="3"/>
    <cellStyle name="60% - 强调文字颜色 3" xfId="27" builtinId="40"/>
    <cellStyle name="常规 3 6 3" xfId="28"/>
    <cellStyle name="常规 2 19 4" xfId="29"/>
    <cellStyle name="超链接" xfId="30" builtinId="8"/>
    <cellStyle name="常规 3 3 2 4" xfId="31"/>
    <cellStyle name="百分比" xfId="32" builtinId="5"/>
    <cellStyle name="常规 102" xfId="33"/>
    <cellStyle name="常规 4 2 5" xfId="34"/>
    <cellStyle name="常规 4 7" xfId="35"/>
    <cellStyle name="已访问的超链接" xfId="36" builtinId="9"/>
    <cellStyle name="注释" xfId="37" builtinId="10"/>
    <cellStyle name="60% - 强调文字颜色 2" xfId="38" builtinId="36"/>
    <cellStyle name="常规 35 2 5" xfId="39"/>
    <cellStyle name="常规 40 2 5" xfId="40"/>
    <cellStyle name="标题 4" xfId="41" builtinId="19"/>
    <cellStyle name="常规 6 5" xfId="42"/>
    <cellStyle name="警告文本" xfId="43" builtinId="11"/>
    <cellStyle name="常规 4 2 2 3" xfId="44"/>
    <cellStyle name="常规 4 4 3" xfId="45"/>
    <cellStyle name="常规 5 2" xfId="46"/>
    <cellStyle name="常规 137" xfId="47"/>
    <cellStyle name="常规 142" xfId="48"/>
    <cellStyle name="标题" xfId="49" builtinId="15"/>
    <cellStyle name="解释性文本" xfId="50" builtinId="53"/>
    <cellStyle name="常规 35 2 2" xfId="51"/>
    <cellStyle name="常规 40 2 2" xfId="52"/>
    <cellStyle name="标题 1" xfId="53" builtinId="16"/>
    <cellStyle name="常规 35 2 3" xfId="54"/>
    <cellStyle name="常规 40 2 3" xfId="55"/>
    <cellStyle name="标题 2" xfId="56" builtinId="17"/>
    <cellStyle name="60% - 强调文字颜色 1" xfId="57" builtinId="32"/>
    <cellStyle name="常规 35 2 4" xfId="58"/>
    <cellStyle name="常规 40 2 4" xfId="59"/>
    <cellStyle name="标题 3" xfId="60" builtinId="18"/>
    <cellStyle name="60% - 强调文字颜色 4" xfId="61" builtinId="44"/>
    <cellStyle name="常规 3 2 2 2 4" xfId="62"/>
    <cellStyle name="常规 90" xfId="63"/>
    <cellStyle name="常规 85" xfId="64"/>
    <cellStyle name="输出" xfId="65" builtinId="21"/>
    <cellStyle name="常规 26" xfId="66"/>
    <cellStyle name="常规 31" xfId="67"/>
    <cellStyle name="计算" xfId="68" builtinId="22"/>
    <cellStyle name="常规 104" xfId="69"/>
    <cellStyle name="常规 4 2 7" xfId="70"/>
    <cellStyle name="检查单元格" xfId="71" builtinId="23"/>
    <cellStyle name="20% - 强调文字颜色 6" xfId="72" builtinId="50"/>
    <cellStyle name="常规 37 5" xfId="73"/>
    <cellStyle name="常规 42 5" xfId="74"/>
    <cellStyle name="强调文字颜色 2" xfId="75" builtinId="33"/>
    <cellStyle name="常规 2 2 2 5" xfId="76"/>
    <cellStyle name="常规 41 2 4" xfId="77"/>
    <cellStyle name="常规 111 4" xfId="78"/>
    <cellStyle name="链接单元格" xfId="79" builtinId="24"/>
    <cellStyle name="常规 107 2" xfId="80"/>
    <cellStyle name="常规 112 2" xfId="81"/>
    <cellStyle name="汇总" xfId="82" builtinId="25"/>
    <cellStyle name="好" xfId="83" builtinId="26"/>
    <cellStyle name="常规 108 2" xfId="84"/>
    <cellStyle name="常规 113 2" xfId="85"/>
    <cellStyle name="常规 16" xfId="86"/>
    <cellStyle name="常规 21" xfId="87"/>
    <cellStyle name="常规 3 2 6" xfId="88"/>
    <cellStyle name="常规 118 5" xfId="89"/>
    <cellStyle name="适中" xfId="90" builtinId="28"/>
    <cellStyle name="20% - 强调文字颜色 5" xfId="91" builtinId="46"/>
    <cellStyle name="常规 37 4" xfId="92"/>
    <cellStyle name="常规 42 4" xfId="93"/>
    <cellStyle name="强调文字颜色 1" xfId="94" builtinId="29"/>
    <cellStyle name="常规 2 2 2 4" xfId="95"/>
    <cellStyle name="20% - 强调文字颜色 1" xfId="96" builtinId="30"/>
    <cellStyle name="常规 41 3" xfId="97"/>
    <cellStyle name="常规 107" xfId="98"/>
    <cellStyle name="常规 112" xfId="99"/>
    <cellStyle name="40% - 强调文字颜色 1" xfId="100" builtinId="31"/>
    <cellStyle name="20% - 强调文字颜色 2" xfId="101" builtinId="34"/>
    <cellStyle name="常规 41 4" xfId="102"/>
    <cellStyle name="常规 108" xfId="103"/>
    <cellStyle name="常规 113" xfId="104"/>
    <cellStyle name="40% - 强调文字颜色 2" xfId="105" builtinId="35"/>
    <cellStyle name="常规 2 26 2" xfId="106"/>
    <cellStyle name="强调文字颜色 3" xfId="107" builtinId="37"/>
    <cellStyle name="常规 2 26 3" xfId="108"/>
    <cellStyle name="强调文字颜色 4" xfId="109" builtinId="41"/>
    <cellStyle name="20% - 强调文字颜色 4" xfId="110" builtinId="42"/>
    <cellStyle name="40% - 强调文字颜色 4" xfId="111" builtinId="43"/>
    <cellStyle name="常规 26 3" xfId="112"/>
    <cellStyle name="常规 31 3" xfId="113"/>
    <cellStyle name="常规 2 26 4" xfId="114"/>
    <cellStyle name="强调文字颜色 5" xfId="115" builtinId="45"/>
    <cellStyle name="40% - 强调文字颜色 5" xfId="116" builtinId="47"/>
    <cellStyle name="常规 31 4" xfId="117"/>
    <cellStyle name="60% - 强调文字颜色 5" xfId="118" builtinId="48"/>
    <cellStyle name="常规 2 26 5" xfId="119"/>
    <cellStyle name="强调文字颜色 6" xfId="120" builtinId="49"/>
    <cellStyle name="常规 10" xfId="121"/>
    <cellStyle name="40% - 强调文字颜色 6" xfId="122" builtinId="51"/>
    <cellStyle name="常规 31 5" xfId="123"/>
    <cellStyle name="常规 10 2" xfId="124"/>
    <cellStyle name="60% - 强调文字颜色 6" xfId="125" builtinId="52"/>
    <cellStyle name="常规 100" xfId="126"/>
    <cellStyle name="常规 4 2 3" xfId="127"/>
    <cellStyle name="常规 4 5" xfId="128"/>
    <cellStyle name="常规 29 2 4" xfId="129"/>
    <cellStyle name="常规 34 2 4" xfId="130"/>
    <cellStyle name="常规 103" xfId="131"/>
    <cellStyle name="常规 4 2 6" xfId="132"/>
    <cellStyle name="常规 105" xfId="133"/>
    <cellStyle name="常规 110" xfId="134"/>
    <cellStyle name="常规 4 2 8" xfId="135"/>
    <cellStyle name="常规 36 2" xfId="136"/>
    <cellStyle name="常规 41 2" xfId="137"/>
    <cellStyle name="常规 106" xfId="138"/>
    <cellStyle name="常规 111" xfId="139"/>
    <cellStyle name="常规 107 3" xfId="140"/>
    <cellStyle name="常规 112 3" xfId="141"/>
    <cellStyle name="常规 107 4" xfId="142"/>
    <cellStyle name="常规 112 4" xfId="143"/>
    <cellStyle name="常规 107 5" xfId="144"/>
    <cellStyle name="常规 112 5" xfId="145"/>
    <cellStyle name="常规 108 3" xfId="146"/>
    <cellStyle name="常规 113 3" xfId="147"/>
    <cellStyle name="常规 17" xfId="148"/>
    <cellStyle name="常规 22" xfId="149"/>
    <cellStyle name="常规 108 4" xfId="150"/>
    <cellStyle name="常规 113 4" xfId="151"/>
    <cellStyle name="常规 18" xfId="152"/>
    <cellStyle name="常规 23" xfId="153"/>
    <cellStyle name="常规 108 5" xfId="154"/>
    <cellStyle name="常规 113 5" xfId="155"/>
    <cellStyle name="常规 19" xfId="156"/>
    <cellStyle name="常规 24" xfId="157"/>
    <cellStyle name="常规 41 5" xfId="158"/>
    <cellStyle name="常规 109" xfId="159"/>
    <cellStyle name="常规 114" xfId="160"/>
    <cellStyle name="常规 2 11 4" xfId="161"/>
    <cellStyle name="常规 3 2 2 5" xfId="162"/>
    <cellStyle name="常规 71" xfId="163"/>
    <cellStyle name="常规 66" xfId="164"/>
    <cellStyle name="常规 109 2" xfId="165"/>
    <cellStyle name="常规 114 2" xfId="166"/>
    <cellStyle name="常规 2 11 5" xfId="167"/>
    <cellStyle name="常规 3 2 2 6" xfId="168"/>
    <cellStyle name="常规 72" xfId="169"/>
    <cellStyle name="常规 67" xfId="170"/>
    <cellStyle name="常规 109 3" xfId="171"/>
    <cellStyle name="常规 114 3" xfId="172"/>
    <cellStyle name="常规 2 11 6" xfId="173"/>
    <cellStyle name="常规 3 2 2 7" xfId="174"/>
    <cellStyle name="常规 73" xfId="175"/>
    <cellStyle name="常规 68" xfId="176"/>
    <cellStyle name="常规 109 4" xfId="177"/>
    <cellStyle name="常规 114 4" xfId="178"/>
    <cellStyle name="常规 74" xfId="179"/>
    <cellStyle name="常规 69" xfId="180"/>
    <cellStyle name="常规 109 5" xfId="181"/>
    <cellStyle name="常规 114 5" xfId="182"/>
    <cellStyle name="常规 11" xfId="183"/>
    <cellStyle name="常规 11 2" xfId="184"/>
    <cellStyle name="常规 110 2" xfId="185"/>
    <cellStyle name="常规 110 3" xfId="186"/>
    <cellStyle name="常规 110 4" xfId="187"/>
    <cellStyle name="常规 110 5" xfId="188"/>
    <cellStyle name="常规 41 2 2" xfId="189"/>
    <cellStyle name="常规 111 2" xfId="190"/>
    <cellStyle name="常规 41 2 3" xfId="191"/>
    <cellStyle name="常规 111 3" xfId="192"/>
    <cellStyle name="常规 41 2 5" xfId="193"/>
    <cellStyle name="常规 111 5" xfId="194"/>
    <cellStyle name="常规 2 25 2" xfId="195"/>
    <cellStyle name="常规 115" xfId="196"/>
    <cellStyle name="常规 120" xfId="197"/>
    <cellStyle name="常规 3 7 2" xfId="198"/>
    <cellStyle name="常规 2 25 3" xfId="199"/>
    <cellStyle name="常规 116" xfId="200"/>
    <cellStyle name="常规 121" xfId="201"/>
    <cellStyle name="常规 2 13 4" xfId="202"/>
    <cellStyle name="常规 116 2" xfId="203"/>
    <cellStyle name="常规 2 13 5" xfId="204"/>
    <cellStyle name="常规 116 3" xfId="205"/>
    <cellStyle name="常规 2 13 6" xfId="206"/>
    <cellStyle name="常规 116 4" xfId="207"/>
    <cellStyle name="常规 116 5" xfId="208"/>
    <cellStyle name="常规 3 7 3" xfId="209"/>
    <cellStyle name="常规 2 25 4" xfId="210"/>
    <cellStyle name="常规 117" xfId="211"/>
    <cellStyle name="常规 122" xfId="212"/>
    <cellStyle name="常规 2 14 4" xfId="213"/>
    <cellStyle name="常规 117 2" xfId="214"/>
    <cellStyle name="常规 2 14 5" xfId="215"/>
    <cellStyle name="常规 117 3" xfId="216"/>
    <cellStyle name="常规 2 14 6" xfId="217"/>
    <cellStyle name="常规 117 4" xfId="218"/>
    <cellStyle name="常规 117 5" xfId="219"/>
    <cellStyle name="常规 3 7 4" xfId="220"/>
    <cellStyle name="常规 2 25 5" xfId="221"/>
    <cellStyle name="常规 118" xfId="222"/>
    <cellStyle name="常规 28 2 4" xfId="223"/>
    <cellStyle name="常规 33 2 4" xfId="224"/>
    <cellStyle name="常规 3 2 3" xfId="225"/>
    <cellStyle name="常规 2 15 4" xfId="226"/>
    <cellStyle name="常规 118 2" xfId="227"/>
    <cellStyle name="常规 28 2 5" xfId="228"/>
    <cellStyle name="常规 33 2 5" xfId="229"/>
    <cellStyle name="常规 3 2 4" xfId="230"/>
    <cellStyle name="常规 2 15 5" xfId="231"/>
    <cellStyle name="常规 118 3" xfId="232"/>
    <cellStyle name="常规 3 2 5" xfId="233"/>
    <cellStyle name="常规 118 4" xfId="234"/>
    <cellStyle name="常规 3 7 5" xfId="235"/>
    <cellStyle name="常规 119" xfId="236"/>
    <cellStyle name="常规 124" xfId="237"/>
    <cellStyle name="常规 2 16 4" xfId="238"/>
    <cellStyle name="常规 119 2" xfId="239"/>
    <cellStyle name="常规 2 16 5" xfId="240"/>
    <cellStyle name="常规 2" xfId="241"/>
    <cellStyle name="常规 119 3" xfId="242"/>
    <cellStyle name="常规 3" xfId="243"/>
    <cellStyle name="常规 119 4" xfId="244"/>
    <cellStyle name="常规 4" xfId="245"/>
    <cellStyle name="常规 119 5" xfId="246"/>
    <cellStyle name="常规 12" xfId="247"/>
    <cellStyle name="常规 3 7 6" xfId="248"/>
    <cellStyle name="常规 125" xfId="249"/>
    <cellStyle name="常规 130" xfId="250"/>
    <cellStyle name="常规 126" xfId="251"/>
    <cellStyle name="常规 131" xfId="252"/>
    <cellStyle name="常规 127" xfId="253"/>
    <cellStyle name="常规 132" xfId="254"/>
    <cellStyle name="常规 128" xfId="255"/>
    <cellStyle name="常规 133" xfId="256"/>
    <cellStyle name="常规 13" xfId="257"/>
    <cellStyle name="常规 134" xfId="258"/>
    <cellStyle name="常规 135" xfId="259"/>
    <cellStyle name="常规 140" xfId="260"/>
    <cellStyle name="常规 136" xfId="261"/>
    <cellStyle name="常规 141" xfId="262"/>
    <cellStyle name="常规 138" xfId="263"/>
    <cellStyle name="常规 143" xfId="264"/>
    <cellStyle name="常规 139" xfId="265"/>
    <cellStyle name="常规 4 3 2" xfId="266"/>
    <cellStyle name="常规 14" xfId="267"/>
    <cellStyle name="常规 15" xfId="268"/>
    <cellStyle name="常规 20" xfId="269"/>
    <cellStyle name="常规 2 10" xfId="270"/>
    <cellStyle name="常规 2 11" xfId="271"/>
    <cellStyle name="常规 2 11 2" xfId="272"/>
    <cellStyle name="常规 3 2 2 3" xfId="273"/>
    <cellStyle name="常规 2 11 3" xfId="274"/>
    <cellStyle name="常规 3 2 2 4" xfId="275"/>
    <cellStyle name="常规 2 12" xfId="276"/>
    <cellStyle name="常规 2 12 2" xfId="277"/>
    <cellStyle name="常规 3 2 3 3" xfId="278"/>
    <cellStyle name="常规 2 12 3" xfId="279"/>
    <cellStyle name="常规 3 2 3 4" xfId="280"/>
    <cellStyle name="常规 2 12 4" xfId="281"/>
    <cellStyle name="常规 3 2 3 5" xfId="282"/>
    <cellStyle name="常规 2 12 5" xfId="283"/>
    <cellStyle name="常规 2 12 6" xfId="284"/>
    <cellStyle name="常规 2 13" xfId="285"/>
    <cellStyle name="常规 2 13 2" xfId="286"/>
    <cellStyle name="常规 2 13 3" xfId="287"/>
    <cellStyle name="常规 2 14" xfId="288"/>
    <cellStyle name="常规 30 6" xfId="289"/>
    <cellStyle name="常规 2 14 2" xfId="290"/>
    <cellStyle name="常规 30 7" xfId="291"/>
    <cellStyle name="常规 2 14 3" xfId="292"/>
    <cellStyle name="常规 28 2" xfId="293"/>
    <cellStyle name="常规 33 2" xfId="294"/>
    <cellStyle name="常规 2 15" xfId="295"/>
    <cellStyle name="常规 2 20" xfId="296"/>
    <cellStyle name="常规 28 2 2" xfId="297"/>
    <cellStyle name="常规 33 2 2" xfId="298"/>
    <cellStyle name="常规 31 6" xfId="299"/>
    <cellStyle name="常规 2 15 2" xfId="300"/>
    <cellStyle name="常规 28 2 3" xfId="301"/>
    <cellStyle name="常规 33 2 3" xfId="302"/>
    <cellStyle name="常规 31 7" xfId="303"/>
    <cellStyle name="常规 3 2 2" xfId="304"/>
    <cellStyle name="常规 2 15 3" xfId="305"/>
    <cellStyle name="常规 28 3" xfId="306"/>
    <cellStyle name="常规 33 3" xfId="307"/>
    <cellStyle name="常规 2 16" xfId="308"/>
    <cellStyle name="常规 2 21" xfId="309"/>
    <cellStyle name="常规 32 6" xfId="310"/>
    <cellStyle name="常规 2 16 2" xfId="311"/>
    <cellStyle name="常规 3 3 2" xfId="312"/>
    <cellStyle name="常规 2 16 3" xfId="313"/>
    <cellStyle name="常规 33 4" xfId="314"/>
    <cellStyle name="常规 2 17" xfId="315"/>
    <cellStyle name="常规 2 22" xfId="316"/>
    <cellStyle name="常规 33 6" xfId="317"/>
    <cellStyle name="常规 2 19" xfId="318"/>
    <cellStyle name="常规 2 24" xfId="319"/>
    <cellStyle name="常规 2 17 2" xfId="320"/>
    <cellStyle name="常规 3 4 2" xfId="321"/>
    <cellStyle name="常规 2 25" xfId="322"/>
    <cellStyle name="常规 2 30" xfId="323"/>
    <cellStyle name="常规 2 17 3" xfId="324"/>
    <cellStyle name="常规 3 4 4" xfId="325"/>
    <cellStyle name="常规 2 27" xfId="326"/>
    <cellStyle name="常规 2 32" xfId="327"/>
    <cellStyle name="常规 2 17 5" xfId="328"/>
    <cellStyle name="常规 33 5" xfId="329"/>
    <cellStyle name="常规 2 18" xfId="330"/>
    <cellStyle name="常规 2 23" xfId="331"/>
    <cellStyle name="常规 2 18 2" xfId="332"/>
    <cellStyle name="常规 3 5 2" xfId="333"/>
    <cellStyle name="常规 2 18 3" xfId="334"/>
    <cellStyle name="常规 3 5 3" xfId="335"/>
    <cellStyle name="常规 2 18 4" xfId="336"/>
    <cellStyle name="常规 3 5 4" xfId="337"/>
    <cellStyle name="常规 2 18 5" xfId="338"/>
    <cellStyle name="常规 35 6" xfId="339"/>
    <cellStyle name="常规 2 19 2" xfId="340"/>
    <cellStyle name="常规 3 6 2" xfId="341"/>
    <cellStyle name="常规 2 19 3" xfId="342"/>
    <cellStyle name="常规 3 6 4" xfId="343"/>
    <cellStyle name="常规 2 19 5" xfId="344"/>
    <cellStyle name="常规 2 46" xfId="345"/>
    <cellStyle name="常规 2 2" xfId="346"/>
    <cellStyle name="常规 37" xfId="347"/>
    <cellStyle name="常规 42" xfId="348"/>
    <cellStyle name="常规 27 2 3" xfId="349"/>
    <cellStyle name="常规 32 2 3" xfId="350"/>
    <cellStyle name="常规 2 2 2" xfId="351"/>
    <cellStyle name="常规 37 2" xfId="352"/>
    <cellStyle name="常规 42 2" xfId="353"/>
    <cellStyle name="常规 2 2 2 2" xfId="354"/>
    <cellStyle name="常规 37 3" xfId="355"/>
    <cellStyle name="常规 42 3" xfId="356"/>
    <cellStyle name="常规 2 2 2 3" xfId="357"/>
    <cellStyle name="常规 38" xfId="358"/>
    <cellStyle name="常规 43" xfId="359"/>
    <cellStyle name="常规 27 2 4" xfId="360"/>
    <cellStyle name="常规 32 2 4" xfId="361"/>
    <cellStyle name="常规 2 2 3" xfId="362"/>
    <cellStyle name="常规 25 2 4" xfId="363"/>
    <cellStyle name="常规 30 2 4" xfId="364"/>
    <cellStyle name="常规 2 27 2" xfId="365"/>
    <cellStyle name="常规 25 2 5" xfId="366"/>
    <cellStyle name="常规 30 2 5" xfId="367"/>
    <cellStyle name="常规 2 27 3" xfId="368"/>
    <cellStyle name="常规 2 27 4" xfId="369"/>
    <cellStyle name="常规 3 4 5" xfId="370"/>
    <cellStyle name="常规 2 28" xfId="371"/>
    <cellStyle name="常规 2 33" xfId="372"/>
    <cellStyle name="常规 3 4 6" xfId="373"/>
    <cellStyle name="常规 2 29" xfId="374"/>
    <cellStyle name="常规 2 34" xfId="375"/>
    <cellStyle name="常规 2 47" xfId="376"/>
    <cellStyle name="常规 2 3" xfId="377"/>
    <cellStyle name="常规 2 3 2" xfId="378"/>
    <cellStyle name="常规 2 3 2 2" xfId="379"/>
    <cellStyle name="常规 2 3 2 3" xfId="380"/>
    <cellStyle name="常规 2 3 2 4" xfId="381"/>
    <cellStyle name="常规 2 3 2 5" xfId="382"/>
    <cellStyle name="常规 2 3 3" xfId="383"/>
    <cellStyle name="常规 2 3 4" xfId="384"/>
    <cellStyle name="常规 2 35" xfId="385"/>
    <cellStyle name="常规 2 40" xfId="386"/>
    <cellStyle name="常规 2 36" xfId="387"/>
    <cellStyle name="常规 2 41" xfId="388"/>
    <cellStyle name="常规 2 37" xfId="389"/>
    <cellStyle name="常规 2 42" xfId="390"/>
    <cellStyle name="常规 2 38" xfId="391"/>
    <cellStyle name="常规 2 43" xfId="392"/>
    <cellStyle name="常规 24 2 2" xfId="393"/>
    <cellStyle name="常规 2 39" xfId="394"/>
    <cellStyle name="常规 2 44" xfId="395"/>
    <cellStyle name="常规 2 48" xfId="396"/>
    <cellStyle name="常规 2 4" xfId="397"/>
    <cellStyle name="常规 2 4 2" xfId="398"/>
    <cellStyle name="常规 2 45" xfId="399"/>
    <cellStyle name="常规 2 5" xfId="400"/>
    <cellStyle name="常规 2 49" xfId="401"/>
    <cellStyle name="常规 2 6" xfId="402"/>
    <cellStyle name="常规 2 7" xfId="403"/>
    <cellStyle name="常规 2 8" xfId="404"/>
    <cellStyle name="常规 2 9" xfId="405"/>
    <cellStyle name="常规 24 2" xfId="406"/>
    <cellStyle name="常规 25" xfId="407"/>
    <cellStyle name="常规 30" xfId="408"/>
    <cellStyle name="常规 25 2" xfId="409"/>
    <cellStyle name="常规 30 2" xfId="410"/>
    <cellStyle name="常规 43 4" xfId="411"/>
    <cellStyle name="常规 25 2 2" xfId="412"/>
    <cellStyle name="常规 30 2 2" xfId="413"/>
    <cellStyle name="常规 43 5" xfId="414"/>
    <cellStyle name="常规 25 2 3" xfId="415"/>
    <cellStyle name="常规 30 2 3" xfId="416"/>
    <cellStyle name="常规 25 3" xfId="417"/>
    <cellStyle name="常规 30 3" xfId="418"/>
    <cellStyle name="常规 26 2 2" xfId="419"/>
    <cellStyle name="常规 31 2 2" xfId="420"/>
    <cellStyle name="常规 26 2 3" xfId="421"/>
    <cellStyle name="常规 31 2 3" xfId="422"/>
    <cellStyle name="常规 26 2 4" xfId="423"/>
    <cellStyle name="常规 31 2 4" xfId="424"/>
    <cellStyle name="常规 26 2 5" xfId="425"/>
    <cellStyle name="常规 31 2 5" xfId="426"/>
    <cellStyle name="常规 27" xfId="427"/>
    <cellStyle name="常规 32" xfId="428"/>
    <cellStyle name="常规 27 2" xfId="429"/>
    <cellStyle name="常规 32 2" xfId="430"/>
    <cellStyle name="常规 36" xfId="431"/>
    <cellStyle name="常规 41" xfId="432"/>
    <cellStyle name="常规 27 2 2" xfId="433"/>
    <cellStyle name="常规 32 2 2" xfId="434"/>
    <cellStyle name="常规 27 3" xfId="435"/>
    <cellStyle name="常规 32 3" xfId="436"/>
    <cellStyle name="常规 28" xfId="437"/>
    <cellStyle name="常规 33" xfId="438"/>
    <cellStyle name="常规 29" xfId="439"/>
    <cellStyle name="常规 34" xfId="440"/>
    <cellStyle name="常规 29 2" xfId="441"/>
    <cellStyle name="常规 34 2" xfId="442"/>
    <cellStyle name="常规 4 3" xfId="443"/>
    <cellStyle name="常规 29 2 2" xfId="444"/>
    <cellStyle name="常规 34 2 2" xfId="445"/>
    <cellStyle name="常规 4 2 2" xfId="446"/>
    <cellStyle name="常规 4 4" xfId="447"/>
    <cellStyle name="常规 29 2 3" xfId="448"/>
    <cellStyle name="常规 34 2 3" xfId="449"/>
    <cellStyle name="常规 29 3" xfId="450"/>
    <cellStyle name="常规 6 6" xfId="451"/>
    <cellStyle name="常规 4 2 2 4" xfId="452"/>
    <cellStyle name="常规 4 4 4" xfId="453"/>
    <cellStyle name="常规 39 2 2" xfId="454"/>
    <cellStyle name="常规 3 10" xfId="455"/>
    <cellStyle name="常规 6 7" xfId="456"/>
    <cellStyle name="常规 4 2 2 5" xfId="457"/>
    <cellStyle name="常规 4 4 5" xfId="458"/>
    <cellStyle name="常规 39 2 3" xfId="459"/>
    <cellStyle name="常规 3 11" xfId="460"/>
    <cellStyle name="常规 39 2 4" xfId="461"/>
    <cellStyle name="常规 3 12" xfId="462"/>
    <cellStyle name="常规 39 2 5" xfId="463"/>
    <cellStyle name="常规 3 13" xfId="464"/>
    <cellStyle name="常规 3 2" xfId="465"/>
    <cellStyle name="常规 3 2 2 2" xfId="466"/>
    <cellStyle name="常规 3 2 2 2 2" xfId="467"/>
    <cellStyle name="常规 3 2 2 2 3" xfId="468"/>
    <cellStyle name="常规 3 2 2 2 5" xfId="469"/>
    <cellStyle name="常规 3 2 3 2" xfId="470"/>
    <cellStyle name="常规 3 2 7" xfId="471"/>
    <cellStyle name="常规 3 3" xfId="472"/>
    <cellStyle name="常规 3 3 2 2" xfId="473"/>
    <cellStyle name="常规 3 3 2 3" xfId="474"/>
    <cellStyle name="常规 3 3 2 5" xfId="475"/>
    <cellStyle name="常规 3 4" xfId="476"/>
    <cellStyle name="常规 3 5" xfId="477"/>
    <cellStyle name="常规 3 5 5" xfId="478"/>
    <cellStyle name="常规 3 5 6" xfId="479"/>
    <cellStyle name="常规 3 6" xfId="480"/>
    <cellStyle name="常规 3 6 5" xfId="481"/>
    <cellStyle name="常规 3 6 6" xfId="482"/>
    <cellStyle name="常规 3 7" xfId="483"/>
    <cellStyle name="常规 3 8" xfId="484"/>
    <cellStyle name="常规 3 9" xfId="485"/>
    <cellStyle name="常规 30 4" xfId="486"/>
    <cellStyle name="常规 30 5" xfId="487"/>
    <cellStyle name="常规 32 4" xfId="488"/>
    <cellStyle name="常规 32 5" xfId="489"/>
    <cellStyle name="常规 35" xfId="490"/>
    <cellStyle name="常规 40" xfId="491"/>
    <cellStyle name="常规 35 2" xfId="492"/>
    <cellStyle name="常规 40 2" xfId="493"/>
    <cellStyle name="常规 35 3" xfId="494"/>
    <cellStyle name="常规 40 3" xfId="495"/>
    <cellStyle name="常规 35 4" xfId="496"/>
    <cellStyle name="常规 40 4" xfId="497"/>
    <cellStyle name="常规 35 5" xfId="498"/>
    <cellStyle name="常规 40 5" xfId="499"/>
    <cellStyle name="常规 37 2 2" xfId="500"/>
    <cellStyle name="常规 37 2 3" xfId="501"/>
    <cellStyle name="常规 37 2 4" xfId="502"/>
    <cellStyle name="常规 37 2 5" xfId="503"/>
    <cellStyle name="常规 38 2" xfId="504"/>
    <cellStyle name="常规 43 2" xfId="505"/>
    <cellStyle name="常规 39 2" xfId="506"/>
    <cellStyle name="常规 44 2" xfId="507"/>
    <cellStyle name="常规 39 3" xfId="508"/>
    <cellStyle name="常规 44 3" xfId="509"/>
    <cellStyle name="常规 39 4" xfId="510"/>
    <cellStyle name="常规 44 4" xfId="511"/>
    <cellStyle name="常规 39 5" xfId="512"/>
    <cellStyle name="常规 44 5" xfId="513"/>
    <cellStyle name="常规 4 2" xfId="514"/>
    <cellStyle name="常规 6 4" xfId="515"/>
    <cellStyle name="常规 4 2 2 2" xfId="516"/>
    <cellStyle name="常规 4 4 2" xfId="517"/>
    <cellStyle name="常规 4 3 3" xfId="518"/>
    <cellStyle name="常规 4 3 4" xfId="519"/>
    <cellStyle name="常规 4 3 5" xfId="520"/>
    <cellStyle name="常规 7 4" xfId="521"/>
    <cellStyle name="常规 4 5 2" xfId="522"/>
    <cellStyle name="常规 4 5 3" xfId="523"/>
    <cellStyle name="常规 4 5 4" xfId="524"/>
    <cellStyle name="常规 4 5 5" xfId="525"/>
    <cellStyle name="常规 43 3" xfId="526"/>
    <cellStyle name="常规 50" xfId="527"/>
    <cellStyle name="常规 45" xfId="528"/>
    <cellStyle name="常规 50 2" xfId="529"/>
    <cellStyle name="常规 45 2" xfId="530"/>
    <cellStyle name="常规 50 3" xfId="531"/>
    <cellStyle name="常规 45 3" xfId="532"/>
    <cellStyle name="常规 50 4" xfId="533"/>
    <cellStyle name="常规 45 4" xfId="534"/>
    <cellStyle name="常规 50 5" xfId="535"/>
    <cellStyle name="常规 45 5" xfId="536"/>
    <cellStyle name="常规 51" xfId="537"/>
    <cellStyle name="常规 46" xfId="538"/>
    <cellStyle name="常规 51 2" xfId="539"/>
    <cellStyle name="常规 46 2" xfId="540"/>
    <cellStyle name="常规 51 3" xfId="541"/>
    <cellStyle name="常规 46 3" xfId="542"/>
    <cellStyle name="常规 51 4" xfId="543"/>
    <cellStyle name="常规 46 4" xfId="544"/>
    <cellStyle name="常规 51 5" xfId="545"/>
    <cellStyle name="常规 46 5" xfId="546"/>
    <cellStyle name="常规 52" xfId="547"/>
    <cellStyle name="常规 47" xfId="548"/>
    <cellStyle name="常规 52 2" xfId="549"/>
    <cellStyle name="常规 47 2" xfId="550"/>
    <cellStyle name="常规 52 3" xfId="551"/>
    <cellStyle name="常规 47 3" xfId="552"/>
    <cellStyle name="常规 52 4" xfId="553"/>
    <cellStyle name="常规 47 4" xfId="554"/>
    <cellStyle name="常规 52 5" xfId="555"/>
    <cellStyle name="常规 47 5" xfId="556"/>
    <cellStyle name="常规 53" xfId="557"/>
    <cellStyle name="常规 48" xfId="558"/>
    <cellStyle name="常规 53 2" xfId="559"/>
    <cellStyle name="常规 48 2" xfId="560"/>
    <cellStyle name="常规 53 3" xfId="561"/>
    <cellStyle name="常规 48 3" xfId="562"/>
    <cellStyle name="常规 53 4" xfId="563"/>
    <cellStyle name="常规 48 4" xfId="564"/>
    <cellStyle name="常规 53 5" xfId="565"/>
    <cellStyle name="常规 48 5" xfId="566"/>
    <cellStyle name="常规 54" xfId="567"/>
    <cellStyle name="常规 49" xfId="568"/>
    <cellStyle name="常规 54 2" xfId="569"/>
    <cellStyle name="常规 49 2" xfId="570"/>
    <cellStyle name="常规 54 3" xfId="571"/>
    <cellStyle name="常规 49 3" xfId="572"/>
    <cellStyle name="常规 54 4" xfId="573"/>
    <cellStyle name="常规 49 4" xfId="574"/>
    <cellStyle name="常规 54 5" xfId="575"/>
    <cellStyle name="常规 49 5" xfId="576"/>
    <cellStyle name="常规 5" xfId="577"/>
    <cellStyle name="常规 5 2 2" xfId="578"/>
    <cellStyle name="常规 5 2 3" xfId="579"/>
    <cellStyle name="常规 5 2 4" xfId="580"/>
    <cellStyle name="常规 5 2 5" xfId="581"/>
    <cellStyle name="常规 60" xfId="582"/>
    <cellStyle name="常规 55" xfId="583"/>
    <cellStyle name="常规 60 2" xfId="584"/>
    <cellStyle name="常规 55 2" xfId="585"/>
    <cellStyle name="常规 60 3" xfId="586"/>
    <cellStyle name="常规 55 3" xfId="587"/>
    <cellStyle name="常规 60 4" xfId="588"/>
    <cellStyle name="常规 55 4" xfId="589"/>
    <cellStyle name="常规 60 5" xfId="590"/>
    <cellStyle name="常规 55 5" xfId="591"/>
    <cellStyle name="常规 61" xfId="592"/>
    <cellStyle name="常规 56" xfId="593"/>
    <cellStyle name="常规 61 2" xfId="594"/>
    <cellStyle name="常规 56 2" xfId="595"/>
    <cellStyle name="常规 61 3" xfId="596"/>
    <cellStyle name="常规 56 3" xfId="597"/>
    <cellStyle name="常规 61 4" xfId="598"/>
    <cellStyle name="常规 56 4" xfId="599"/>
    <cellStyle name="常规 61 5" xfId="600"/>
    <cellStyle name="常规 56 5" xfId="601"/>
    <cellStyle name="常规 62" xfId="602"/>
    <cellStyle name="常规 57" xfId="603"/>
    <cellStyle name="常规 62 2" xfId="604"/>
    <cellStyle name="常规 57 2" xfId="605"/>
    <cellStyle name="常规 62 3" xfId="606"/>
    <cellStyle name="常规 57 3" xfId="607"/>
    <cellStyle name="常规 62 4" xfId="608"/>
    <cellStyle name="常规 57 4" xfId="609"/>
    <cellStyle name="常规 62 5" xfId="610"/>
    <cellStyle name="常规 57 5" xfId="611"/>
    <cellStyle name="常规 63" xfId="612"/>
    <cellStyle name="常规 58" xfId="613"/>
    <cellStyle name="常规 63 2" xfId="614"/>
    <cellStyle name="常规 58 2" xfId="615"/>
    <cellStyle name="常规 63 3" xfId="616"/>
    <cellStyle name="常规 58 3" xfId="617"/>
    <cellStyle name="常规 63 4" xfId="618"/>
    <cellStyle name="常规 58 4" xfId="619"/>
    <cellStyle name="常规 63 5" xfId="620"/>
    <cellStyle name="常规 58 5" xfId="621"/>
    <cellStyle name="常规 64" xfId="622"/>
    <cellStyle name="常规 59" xfId="623"/>
    <cellStyle name="常规 64 2" xfId="624"/>
    <cellStyle name="常规 59 2" xfId="625"/>
    <cellStyle name="常规 64 3" xfId="626"/>
    <cellStyle name="常规 59 3" xfId="627"/>
    <cellStyle name="常规 64 4" xfId="628"/>
    <cellStyle name="常规 59 4" xfId="629"/>
    <cellStyle name="常规 64 5" xfId="630"/>
    <cellStyle name="常规 59 5" xfId="631"/>
    <cellStyle name="常规 6" xfId="632"/>
    <cellStyle name="常规 6 2" xfId="633"/>
    <cellStyle name="常规 6 3" xfId="634"/>
    <cellStyle name="常规 70" xfId="635"/>
    <cellStyle name="常规 65" xfId="636"/>
    <cellStyle name="常规 70 2" xfId="637"/>
    <cellStyle name="常规 65 2" xfId="638"/>
    <cellStyle name="常规 70 3" xfId="639"/>
    <cellStyle name="常规 65 3" xfId="640"/>
    <cellStyle name="常规 70 4" xfId="641"/>
    <cellStyle name="常规 65 4" xfId="642"/>
    <cellStyle name="常规 70 5" xfId="643"/>
    <cellStyle name="常规 65 5" xfId="644"/>
    <cellStyle name="常规 71 2" xfId="645"/>
    <cellStyle name="常规 66 2" xfId="646"/>
    <cellStyle name="常规 71 3" xfId="647"/>
    <cellStyle name="常规 66 3" xfId="648"/>
    <cellStyle name="常规 71 4" xfId="649"/>
    <cellStyle name="常规 66 4" xfId="650"/>
    <cellStyle name="常规 71 5" xfId="651"/>
    <cellStyle name="常规 66 5" xfId="652"/>
    <cellStyle name="常规 72 2" xfId="653"/>
    <cellStyle name="常规 67 2" xfId="654"/>
    <cellStyle name="常规 72 3" xfId="655"/>
    <cellStyle name="常规 67 3" xfId="656"/>
    <cellStyle name="常规 72 4" xfId="657"/>
    <cellStyle name="常规 67 4" xfId="658"/>
    <cellStyle name="常规 72 5" xfId="659"/>
    <cellStyle name="常规 67 5" xfId="660"/>
    <cellStyle name="常规 73 2" xfId="661"/>
    <cellStyle name="常规 68 2" xfId="662"/>
    <cellStyle name="常规 73 3" xfId="663"/>
    <cellStyle name="常规 68 3" xfId="664"/>
    <cellStyle name="常规 73 4" xfId="665"/>
    <cellStyle name="常规 68 4" xfId="666"/>
    <cellStyle name="常规 73 5" xfId="667"/>
    <cellStyle name="常规 68 5" xfId="668"/>
    <cellStyle name="常规 74 2" xfId="669"/>
    <cellStyle name="常规 69 2" xfId="670"/>
    <cellStyle name="常规 74 3" xfId="671"/>
    <cellStyle name="常规 69 3" xfId="672"/>
    <cellStyle name="常规 74 4" xfId="673"/>
    <cellStyle name="常规 69 4" xfId="674"/>
    <cellStyle name="常规 74 5" xfId="675"/>
    <cellStyle name="常规 69 5" xfId="676"/>
    <cellStyle name="常规 7" xfId="677"/>
    <cellStyle name="常规 7 2" xfId="678"/>
    <cellStyle name="常规 7 2 2" xfId="679"/>
    <cellStyle name="常规 7 2 3" xfId="680"/>
    <cellStyle name="常规 7 2 4" xfId="681"/>
    <cellStyle name="常规 7 2 5" xfId="682"/>
    <cellStyle name="常规 7 3" xfId="683"/>
    <cellStyle name="常规 80" xfId="684"/>
    <cellStyle name="常规 75" xfId="685"/>
    <cellStyle name="常规 75 2" xfId="686"/>
    <cellStyle name="常规 75 3" xfId="687"/>
    <cellStyle name="常规 75 4" xfId="688"/>
    <cellStyle name="常规 75 5" xfId="689"/>
    <cellStyle name="常规 81" xfId="690"/>
    <cellStyle name="常规 76" xfId="691"/>
    <cellStyle name="常规 81 2" xfId="692"/>
    <cellStyle name="常规 76 2" xfId="693"/>
    <cellStyle name="常规 81 3" xfId="694"/>
    <cellStyle name="常规 76 3" xfId="695"/>
    <cellStyle name="常规 81 4" xfId="696"/>
    <cellStyle name="常规 76 4" xfId="697"/>
    <cellStyle name="常规 81 5" xfId="698"/>
    <cellStyle name="常规 76 5" xfId="699"/>
    <cellStyle name="常规 82" xfId="700"/>
    <cellStyle name="常规 77" xfId="701"/>
    <cellStyle name="常规 82 2" xfId="702"/>
    <cellStyle name="常规 77 2" xfId="703"/>
    <cellStyle name="常规 82 3" xfId="704"/>
    <cellStyle name="常规 77 3" xfId="705"/>
    <cellStyle name="常规 82 4" xfId="706"/>
    <cellStyle name="常规 77 4" xfId="707"/>
    <cellStyle name="常规 82 5" xfId="708"/>
    <cellStyle name="常规 77 5" xfId="709"/>
    <cellStyle name="常规 83" xfId="710"/>
    <cellStyle name="常规 78" xfId="711"/>
    <cellStyle name="常规 83 2" xfId="712"/>
    <cellStyle name="常规 78 2" xfId="713"/>
    <cellStyle name="常规 83 3" xfId="714"/>
    <cellStyle name="常规 78 3" xfId="715"/>
    <cellStyle name="常规 83 4" xfId="716"/>
    <cellStyle name="常规 78 4" xfId="717"/>
    <cellStyle name="常规 83 5" xfId="718"/>
    <cellStyle name="常规 78 5" xfId="719"/>
    <cellStyle name="常规 84" xfId="720"/>
    <cellStyle name="常规 79" xfId="721"/>
    <cellStyle name="常规 8" xfId="722"/>
    <cellStyle name="常规 8 2" xfId="723"/>
    <cellStyle name="常规 8 3" xfId="724"/>
    <cellStyle name="常规 8 4" xfId="725"/>
    <cellStyle name="常规 91" xfId="726"/>
    <cellStyle name="常规 86" xfId="727"/>
    <cellStyle name="常规 92" xfId="728"/>
    <cellStyle name="常规 87" xfId="729"/>
    <cellStyle name="常规 93" xfId="730"/>
    <cellStyle name="常规 88" xfId="731"/>
    <cellStyle name="常规 94" xfId="732"/>
    <cellStyle name="常规 89" xfId="733"/>
    <cellStyle name="常规 9" xfId="734"/>
    <cellStyle name="常规 9 2" xfId="735"/>
    <cellStyle name="常规 9 3" xfId="736"/>
    <cellStyle name="常规 9 4" xfId="737"/>
    <cellStyle name="常规 95" xfId="738"/>
    <cellStyle name="常规 96" xfId="739"/>
    <cellStyle name="常规 97" xfId="740"/>
    <cellStyle name="常规 98" xfId="741"/>
    <cellStyle name="常规 99" xfId="742"/>
    <cellStyle name="常规_莲湖区12批60户联审" xfId="74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F21" sqref="F21"/>
    </sheetView>
  </sheetViews>
  <sheetFormatPr defaultColWidth="9" defaultRowHeight="14.25"/>
  <cols>
    <col min="1" max="5" width="9" style="2"/>
    <col min="6" max="6" width="30.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73" t="s">
        <v>11</v>
      </c>
      <c r="K3" s="74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75"/>
      <c r="J4" s="76" t="s">
        <v>20</v>
      </c>
      <c r="K4" s="77" t="s">
        <v>21</v>
      </c>
    </row>
    <row r="5" spans="1:11">
      <c r="A5" s="11"/>
      <c r="B5" s="12" t="s">
        <v>22</v>
      </c>
      <c r="C5" s="13" t="s">
        <v>23</v>
      </c>
      <c r="D5" s="13" t="s">
        <v>24</v>
      </c>
      <c r="E5" s="13" t="s">
        <v>25</v>
      </c>
      <c r="F5" s="15" t="s">
        <v>26</v>
      </c>
      <c r="G5" s="13" t="s">
        <v>27</v>
      </c>
      <c r="H5" s="13" t="s">
        <v>19</v>
      </c>
      <c r="I5" s="75">
        <f>21324/12</f>
        <v>1777</v>
      </c>
      <c r="J5" s="76" t="s">
        <v>20</v>
      </c>
      <c r="K5" s="25"/>
    </row>
    <row r="6" spans="1:11">
      <c r="A6" s="16">
        <v>2</v>
      </c>
      <c r="B6" s="16" t="s">
        <v>13</v>
      </c>
      <c r="C6" s="17" t="s">
        <v>28</v>
      </c>
      <c r="D6" s="17" t="s">
        <v>15</v>
      </c>
      <c r="E6" s="16" t="s">
        <v>29</v>
      </c>
      <c r="F6" s="15" t="s">
        <v>30</v>
      </c>
      <c r="G6" s="18" t="s">
        <v>31</v>
      </c>
      <c r="H6" s="16" t="s">
        <v>32</v>
      </c>
      <c r="I6" s="16">
        <f>79000/12</f>
        <v>6583.33333333333</v>
      </c>
      <c r="J6" s="78" t="s">
        <v>20</v>
      </c>
      <c r="K6" s="77" t="s">
        <v>33</v>
      </c>
    </row>
    <row r="7" spans="1:11">
      <c r="A7" s="16"/>
      <c r="B7" s="12" t="s">
        <v>22</v>
      </c>
      <c r="C7" s="16" t="s">
        <v>34</v>
      </c>
      <c r="D7" s="16" t="s">
        <v>24</v>
      </c>
      <c r="E7" s="16" t="s">
        <v>25</v>
      </c>
      <c r="F7" s="15" t="s">
        <v>35</v>
      </c>
      <c r="G7" s="16"/>
      <c r="H7" s="16" t="s">
        <v>32</v>
      </c>
      <c r="I7" s="16"/>
      <c r="J7" s="78" t="s">
        <v>20</v>
      </c>
      <c r="K7" s="25"/>
    </row>
    <row r="8" spans="1:11">
      <c r="A8" s="16"/>
      <c r="B8" s="12" t="s">
        <v>36</v>
      </c>
      <c r="C8" s="16" t="s">
        <v>37</v>
      </c>
      <c r="D8" s="16" t="s">
        <v>15</v>
      </c>
      <c r="E8" s="16" t="s">
        <v>38</v>
      </c>
      <c r="F8" s="15" t="s">
        <v>39</v>
      </c>
      <c r="G8" s="16"/>
      <c r="H8" s="16" t="s">
        <v>32</v>
      </c>
      <c r="I8" s="16"/>
      <c r="J8" s="78" t="s">
        <v>40</v>
      </c>
      <c r="K8" s="25"/>
    </row>
    <row r="9" s="1" customFormat="1" spans="1:11">
      <c r="A9" s="16">
        <v>3</v>
      </c>
      <c r="B9" s="16" t="s">
        <v>13</v>
      </c>
      <c r="C9" s="19" t="s">
        <v>41</v>
      </c>
      <c r="D9" s="19" t="s">
        <v>15</v>
      </c>
      <c r="E9" s="19" t="s">
        <v>16</v>
      </c>
      <c r="F9" s="15" t="s">
        <v>42</v>
      </c>
      <c r="G9" s="19" t="s">
        <v>43</v>
      </c>
      <c r="H9" s="19" t="s">
        <v>44</v>
      </c>
      <c r="I9" s="16">
        <f>35460/12</f>
        <v>2955</v>
      </c>
      <c r="J9" s="79" t="s">
        <v>20</v>
      </c>
      <c r="K9" s="77" t="s">
        <v>21</v>
      </c>
    </row>
    <row r="10" s="1" customFormat="1" spans="1:11">
      <c r="A10" s="16"/>
      <c r="B10" s="12" t="s">
        <v>22</v>
      </c>
      <c r="C10" s="19" t="s">
        <v>45</v>
      </c>
      <c r="D10" s="19" t="s">
        <v>24</v>
      </c>
      <c r="E10" s="19" t="s">
        <v>25</v>
      </c>
      <c r="F10" s="15" t="s">
        <v>46</v>
      </c>
      <c r="G10" s="19"/>
      <c r="H10" s="19" t="s">
        <v>47</v>
      </c>
      <c r="I10" s="16"/>
      <c r="J10" s="79" t="s">
        <v>20</v>
      </c>
      <c r="K10" s="25"/>
    </row>
    <row r="11" s="1" customFormat="1" spans="1:11">
      <c r="A11" s="20">
        <v>4</v>
      </c>
      <c r="B11" s="21" t="s">
        <v>13</v>
      </c>
      <c r="C11" s="22" t="s">
        <v>48</v>
      </c>
      <c r="D11" s="22" t="s">
        <v>15</v>
      </c>
      <c r="E11" s="23" t="s">
        <v>16</v>
      </c>
      <c r="F11" s="15" t="s">
        <v>49</v>
      </c>
      <c r="G11" s="22" t="s">
        <v>50</v>
      </c>
      <c r="H11" s="22" t="s">
        <v>19</v>
      </c>
      <c r="I11" s="20">
        <f>30000/12</f>
        <v>2500</v>
      </c>
      <c r="J11" s="78" t="s">
        <v>40</v>
      </c>
      <c r="K11" s="80" t="s">
        <v>21</v>
      </c>
    </row>
    <row r="12" s="1" customFormat="1" spans="1:11">
      <c r="A12" s="16">
        <v>5</v>
      </c>
      <c r="B12" s="16" t="s">
        <v>13</v>
      </c>
      <c r="C12" s="16" t="s">
        <v>51</v>
      </c>
      <c r="D12" s="16" t="s">
        <v>24</v>
      </c>
      <c r="E12" s="16" t="s">
        <v>16</v>
      </c>
      <c r="F12" s="15" t="s">
        <v>52</v>
      </c>
      <c r="G12" s="16" t="s">
        <v>53</v>
      </c>
      <c r="H12" s="16" t="s">
        <v>54</v>
      </c>
      <c r="I12" s="16">
        <f>26400/12</f>
        <v>2200</v>
      </c>
      <c r="J12" s="16" t="s">
        <v>40</v>
      </c>
      <c r="K12" s="80" t="s">
        <v>33</v>
      </c>
    </row>
    <row r="13" s="1" customFormat="1" spans="1:11">
      <c r="A13" s="16">
        <v>6</v>
      </c>
      <c r="B13" s="16" t="s">
        <v>13</v>
      </c>
      <c r="C13" s="24" t="s">
        <v>55</v>
      </c>
      <c r="D13" s="24" t="s">
        <v>24</v>
      </c>
      <c r="E13" s="24" t="s">
        <v>16</v>
      </c>
      <c r="F13" s="15" t="s">
        <v>56</v>
      </c>
      <c r="G13" s="24" t="s">
        <v>57</v>
      </c>
      <c r="H13" s="25" t="s">
        <v>58</v>
      </c>
      <c r="I13" s="16"/>
      <c r="J13" s="25" t="s">
        <v>20</v>
      </c>
      <c r="K13" s="80" t="s">
        <v>59</v>
      </c>
    </row>
    <row r="14" s="1" customFormat="1" spans="1:11">
      <c r="A14" s="16"/>
      <c r="B14" s="12" t="s">
        <v>22</v>
      </c>
      <c r="C14" s="24" t="s">
        <v>60</v>
      </c>
      <c r="D14" s="24" t="s">
        <v>15</v>
      </c>
      <c r="E14" s="24" t="s">
        <v>25</v>
      </c>
      <c r="F14" s="15" t="s">
        <v>61</v>
      </c>
      <c r="G14" s="24" t="s">
        <v>62</v>
      </c>
      <c r="H14" s="25" t="s">
        <v>58</v>
      </c>
      <c r="I14" s="16">
        <f>50400/12</f>
        <v>4200</v>
      </c>
      <c r="J14" s="25" t="s">
        <v>20</v>
      </c>
      <c r="K14" s="24"/>
    </row>
    <row r="15" s="1" customFormat="1" spans="1:11">
      <c r="A15" s="16">
        <v>7</v>
      </c>
      <c r="B15" s="16" t="s">
        <v>13</v>
      </c>
      <c r="C15" s="26" t="s">
        <v>63</v>
      </c>
      <c r="D15" s="26" t="s">
        <v>24</v>
      </c>
      <c r="E15" s="26" t="s">
        <v>16</v>
      </c>
      <c r="F15" s="15" t="s">
        <v>64</v>
      </c>
      <c r="G15" s="27" t="s">
        <v>65</v>
      </c>
      <c r="H15" s="27" t="s">
        <v>66</v>
      </c>
      <c r="I15" s="16">
        <f>34800/12</f>
        <v>2900</v>
      </c>
      <c r="J15" s="78" t="s">
        <v>20</v>
      </c>
      <c r="K15" s="80" t="s">
        <v>59</v>
      </c>
    </row>
    <row r="16" s="1" customFormat="1" spans="1:11">
      <c r="A16" s="16"/>
      <c r="B16" s="12" t="s">
        <v>22</v>
      </c>
      <c r="C16" s="26" t="s">
        <v>67</v>
      </c>
      <c r="D16" s="26" t="s">
        <v>15</v>
      </c>
      <c r="E16" s="26" t="s">
        <v>25</v>
      </c>
      <c r="F16" s="15" t="s">
        <v>68</v>
      </c>
      <c r="G16" s="27" t="s">
        <v>69</v>
      </c>
      <c r="H16" s="27" t="s">
        <v>66</v>
      </c>
      <c r="I16" s="16">
        <f>36000/12</f>
        <v>3000</v>
      </c>
      <c r="J16" s="78" t="s">
        <v>20</v>
      </c>
      <c r="K16" s="24"/>
    </row>
    <row r="17" s="1" customFormat="1" spans="1:11">
      <c r="A17" s="16"/>
      <c r="B17" s="12" t="s">
        <v>36</v>
      </c>
      <c r="C17" s="26" t="s">
        <v>70</v>
      </c>
      <c r="D17" s="26" t="s">
        <v>24</v>
      </c>
      <c r="E17" s="26" t="s">
        <v>38</v>
      </c>
      <c r="F17" s="15" t="s">
        <v>71</v>
      </c>
      <c r="G17" s="27" t="s">
        <v>57</v>
      </c>
      <c r="H17" s="27" t="s">
        <v>66</v>
      </c>
      <c r="I17" s="16"/>
      <c r="J17" s="78" t="s">
        <v>40</v>
      </c>
      <c r="K17" s="24"/>
    </row>
    <row r="18" s="1" customFormat="1" spans="1:11">
      <c r="A18" s="16"/>
      <c r="B18" s="12" t="s">
        <v>72</v>
      </c>
      <c r="C18" s="26" t="s">
        <v>73</v>
      </c>
      <c r="D18" s="26" t="s">
        <v>15</v>
      </c>
      <c r="E18" s="26" t="s">
        <v>38</v>
      </c>
      <c r="F18" s="15" t="s">
        <v>74</v>
      </c>
      <c r="G18" s="27" t="s">
        <v>57</v>
      </c>
      <c r="H18" s="27" t="s">
        <v>66</v>
      </c>
      <c r="I18" s="16"/>
      <c r="J18" s="78" t="s">
        <v>40</v>
      </c>
      <c r="K18" s="24"/>
    </row>
    <row r="19" spans="1:11">
      <c r="A19" s="11">
        <v>8</v>
      </c>
      <c r="B19" s="12" t="s">
        <v>13</v>
      </c>
      <c r="C19" s="28" t="s">
        <v>75</v>
      </c>
      <c r="D19" s="29" t="s">
        <v>15</v>
      </c>
      <c r="E19" s="28" t="s">
        <v>16</v>
      </c>
      <c r="F19" s="15" t="s">
        <v>76</v>
      </c>
      <c r="G19" s="30" t="s">
        <v>77</v>
      </c>
      <c r="H19" s="31" t="s">
        <v>78</v>
      </c>
      <c r="I19" s="31">
        <f>28320/12</f>
        <v>2360</v>
      </c>
      <c r="J19" s="81" t="s">
        <v>40</v>
      </c>
      <c r="K19" s="82" t="s">
        <v>79</v>
      </c>
    </row>
    <row r="20" spans="1:11">
      <c r="A20" s="11">
        <v>9</v>
      </c>
      <c r="B20" s="12" t="s">
        <v>13</v>
      </c>
      <c r="C20" s="32" t="s">
        <v>80</v>
      </c>
      <c r="D20" s="32" t="s">
        <v>24</v>
      </c>
      <c r="E20" s="32" t="s">
        <v>16</v>
      </c>
      <c r="F20" s="15" t="s">
        <v>81</v>
      </c>
      <c r="G20" s="33"/>
      <c r="H20" s="33" t="s">
        <v>82</v>
      </c>
      <c r="I20" s="11"/>
      <c r="J20" s="78" t="s">
        <v>20</v>
      </c>
      <c r="K20" s="77" t="s">
        <v>79</v>
      </c>
    </row>
    <row r="21" spans="1:11">
      <c r="A21" s="11"/>
      <c r="B21" s="12" t="s">
        <v>22</v>
      </c>
      <c r="C21" s="32" t="s">
        <v>83</v>
      </c>
      <c r="D21" s="32" t="s">
        <v>15</v>
      </c>
      <c r="E21" s="34" t="s">
        <v>25</v>
      </c>
      <c r="F21" s="15" t="s">
        <v>84</v>
      </c>
      <c r="G21" s="35" t="s">
        <v>85</v>
      </c>
      <c r="H21" s="33" t="s">
        <v>86</v>
      </c>
      <c r="I21" s="11">
        <f>66000/12</f>
        <v>5500</v>
      </c>
      <c r="J21" s="78" t="s">
        <v>20</v>
      </c>
      <c r="K21" s="25"/>
    </row>
    <row r="22" spans="1:11">
      <c r="A22" s="11"/>
      <c r="B22" s="12" t="s">
        <v>36</v>
      </c>
      <c r="C22" s="32" t="s">
        <v>87</v>
      </c>
      <c r="D22" s="32" t="s">
        <v>24</v>
      </c>
      <c r="E22" s="34" t="s">
        <v>38</v>
      </c>
      <c r="F22" s="15" t="s">
        <v>88</v>
      </c>
      <c r="G22" s="35"/>
      <c r="H22" s="33" t="s">
        <v>82</v>
      </c>
      <c r="I22" s="11"/>
      <c r="J22" s="78" t="s">
        <v>40</v>
      </c>
      <c r="K22" s="25"/>
    </row>
    <row r="23" spans="1:11">
      <c r="A23" s="11">
        <v>10</v>
      </c>
      <c r="B23" s="12" t="s">
        <v>13</v>
      </c>
      <c r="C23" s="36" t="s">
        <v>89</v>
      </c>
      <c r="D23" s="37" t="s">
        <v>24</v>
      </c>
      <c r="E23" s="36" t="s">
        <v>16</v>
      </c>
      <c r="F23" s="15" t="s">
        <v>90</v>
      </c>
      <c r="G23" s="38" t="s">
        <v>91</v>
      </c>
      <c r="H23" s="39" t="s">
        <v>92</v>
      </c>
      <c r="I23" s="11">
        <f>30000/12</f>
        <v>2500</v>
      </c>
      <c r="J23" s="78" t="s">
        <v>20</v>
      </c>
      <c r="K23" s="77" t="s">
        <v>79</v>
      </c>
    </row>
    <row r="24" spans="1:11">
      <c r="A24" s="11"/>
      <c r="B24" s="12" t="s">
        <v>22</v>
      </c>
      <c r="C24" s="36" t="s">
        <v>93</v>
      </c>
      <c r="D24" s="37" t="s">
        <v>15</v>
      </c>
      <c r="E24" s="36" t="s">
        <v>25</v>
      </c>
      <c r="F24" s="15" t="s">
        <v>94</v>
      </c>
      <c r="G24" s="38" t="s">
        <v>95</v>
      </c>
      <c r="H24" s="39" t="s">
        <v>92</v>
      </c>
      <c r="I24" s="11">
        <f>33000/12</f>
        <v>2750</v>
      </c>
      <c r="J24" s="78" t="s">
        <v>20</v>
      </c>
      <c r="K24" s="25"/>
    </row>
    <row r="25" spans="1:11">
      <c r="A25" s="11"/>
      <c r="B25" s="12" t="s">
        <v>36</v>
      </c>
      <c r="C25" s="36" t="s">
        <v>96</v>
      </c>
      <c r="D25" s="37" t="s">
        <v>24</v>
      </c>
      <c r="E25" s="36" t="s">
        <v>38</v>
      </c>
      <c r="F25" s="15" t="s">
        <v>97</v>
      </c>
      <c r="G25" s="38"/>
      <c r="H25" s="39" t="s">
        <v>92</v>
      </c>
      <c r="I25" s="11"/>
      <c r="J25" s="78" t="s">
        <v>40</v>
      </c>
      <c r="K25" s="25"/>
    </row>
    <row r="26" spans="1:11">
      <c r="A26" s="11">
        <v>11</v>
      </c>
      <c r="B26" s="12" t="s">
        <v>13</v>
      </c>
      <c r="C26" s="25" t="s">
        <v>98</v>
      </c>
      <c r="D26" s="25" t="s">
        <v>15</v>
      </c>
      <c r="E26" s="25" t="s">
        <v>16</v>
      </c>
      <c r="F26" s="15" t="s">
        <v>99</v>
      </c>
      <c r="G26" s="25" t="s">
        <v>100</v>
      </c>
      <c r="H26" s="25" t="s">
        <v>58</v>
      </c>
      <c r="I26" s="11">
        <f>27600/12</f>
        <v>2300</v>
      </c>
      <c r="J26" s="25" t="s">
        <v>20</v>
      </c>
      <c r="K26" s="80" t="s">
        <v>59</v>
      </c>
    </row>
    <row r="27" spans="1:11">
      <c r="A27" s="11"/>
      <c r="B27" s="12" t="s">
        <v>22</v>
      </c>
      <c r="C27" s="24" t="s">
        <v>101</v>
      </c>
      <c r="D27" s="24" t="s">
        <v>24</v>
      </c>
      <c r="E27" s="24" t="s">
        <v>25</v>
      </c>
      <c r="F27" s="15" t="s">
        <v>102</v>
      </c>
      <c r="G27" s="24" t="s">
        <v>100</v>
      </c>
      <c r="H27" s="25" t="s">
        <v>58</v>
      </c>
      <c r="I27" s="11">
        <f>24996/12</f>
        <v>2083</v>
      </c>
      <c r="J27" s="25" t="s">
        <v>20</v>
      </c>
      <c r="K27" s="24"/>
    </row>
    <row r="28" ht="25.5" spans="1:11">
      <c r="A28" s="11">
        <v>12</v>
      </c>
      <c r="B28" s="12" t="s">
        <v>13</v>
      </c>
      <c r="C28" s="40" t="s">
        <v>103</v>
      </c>
      <c r="D28" s="41" t="s">
        <v>24</v>
      </c>
      <c r="E28" s="42" t="s">
        <v>16</v>
      </c>
      <c r="F28" s="15" t="s">
        <v>104</v>
      </c>
      <c r="G28" s="43"/>
      <c r="H28" s="43" t="s">
        <v>105</v>
      </c>
      <c r="I28" s="11"/>
      <c r="J28" s="78" t="s">
        <v>20</v>
      </c>
      <c r="K28" s="77" t="s">
        <v>79</v>
      </c>
    </row>
    <row r="29" ht="25.5" spans="1:11">
      <c r="A29" s="11"/>
      <c r="B29" s="12" t="s">
        <v>22</v>
      </c>
      <c r="C29" s="42" t="s">
        <v>106</v>
      </c>
      <c r="D29" s="29" t="s">
        <v>15</v>
      </c>
      <c r="E29" s="42" t="s">
        <v>25</v>
      </c>
      <c r="F29" s="15" t="s">
        <v>107</v>
      </c>
      <c r="G29" s="44" t="s">
        <v>108</v>
      </c>
      <c r="H29" s="43" t="s">
        <v>105</v>
      </c>
      <c r="I29" s="11">
        <f>50000/12</f>
        <v>4166.66666666667</v>
      </c>
      <c r="J29" s="78" t="s">
        <v>20</v>
      </c>
      <c r="K29" s="25"/>
    </row>
    <row r="30" ht="25.5" spans="1:11">
      <c r="A30" s="11"/>
      <c r="B30" s="12" t="s">
        <v>36</v>
      </c>
      <c r="C30" s="44" t="s">
        <v>109</v>
      </c>
      <c r="D30" s="29" t="s">
        <v>15</v>
      </c>
      <c r="E30" s="42" t="s">
        <v>38</v>
      </c>
      <c r="F30" s="15" t="s">
        <v>110</v>
      </c>
      <c r="G30" s="42"/>
      <c r="H30" s="43" t="s">
        <v>105</v>
      </c>
      <c r="I30" s="11"/>
      <c r="J30" s="78" t="s">
        <v>40</v>
      </c>
      <c r="K30" s="25"/>
    </row>
    <row r="31" spans="1:11">
      <c r="A31" s="11">
        <v>13</v>
      </c>
      <c r="B31" s="12" t="s">
        <v>13</v>
      </c>
      <c r="C31" s="45" t="s">
        <v>111</v>
      </c>
      <c r="D31" s="29" t="s">
        <v>15</v>
      </c>
      <c r="E31" s="45" t="s">
        <v>16</v>
      </c>
      <c r="F31" s="15" t="s">
        <v>112</v>
      </c>
      <c r="G31" s="46" t="s">
        <v>113</v>
      </c>
      <c r="H31" s="47" t="s">
        <v>114</v>
      </c>
      <c r="I31" s="11">
        <f>24000/12</f>
        <v>2000</v>
      </c>
      <c r="J31" s="81" t="s">
        <v>40</v>
      </c>
      <c r="K31" s="82" t="s">
        <v>79</v>
      </c>
    </row>
    <row r="32" spans="1:11">
      <c r="A32" s="11">
        <v>14</v>
      </c>
      <c r="B32" s="12" t="s">
        <v>13</v>
      </c>
      <c r="C32" s="48" t="s">
        <v>115</v>
      </c>
      <c r="D32" s="49" t="s">
        <v>15</v>
      </c>
      <c r="E32" s="49" t="s">
        <v>16</v>
      </c>
      <c r="F32" s="15" t="s">
        <v>116</v>
      </c>
      <c r="G32" s="50" t="s">
        <v>117</v>
      </c>
      <c r="H32" s="51" t="s">
        <v>118</v>
      </c>
      <c r="I32" s="11">
        <f>26400/12</f>
        <v>2200</v>
      </c>
      <c r="J32" s="81" t="s">
        <v>40</v>
      </c>
      <c r="K32" s="82" t="s">
        <v>79</v>
      </c>
    </row>
    <row r="33" spans="1:11">
      <c r="A33" s="52">
        <v>15</v>
      </c>
      <c r="B33" s="52" t="s">
        <v>13</v>
      </c>
      <c r="C33" s="52" t="s">
        <v>119</v>
      </c>
      <c r="D33" s="52" t="s">
        <v>24</v>
      </c>
      <c r="E33" s="52" t="s">
        <v>16</v>
      </c>
      <c r="F33" s="15" t="s">
        <v>120</v>
      </c>
      <c r="G33" s="52" t="s">
        <v>121</v>
      </c>
      <c r="H33" s="52" t="s">
        <v>122</v>
      </c>
      <c r="I33" s="67">
        <v>2712.16</v>
      </c>
      <c r="J33" s="83" t="s">
        <v>40</v>
      </c>
      <c r="K33" s="67" t="s">
        <v>123</v>
      </c>
    </row>
    <row r="34" spans="1:13">
      <c r="A34" s="53">
        <v>16</v>
      </c>
      <c r="B34" s="53" t="s">
        <v>13</v>
      </c>
      <c r="C34" s="54" t="s">
        <v>124</v>
      </c>
      <c r="D34" s="54" t="s">
        <v>24</v>
      </c>
      <c r="E34" s="54" t="s">
        <v>16</v>
      </c>
      <c r="F34" s="15" t="s">
        <v>125</v>
      </c>
      <c r="G34" s="54" t="s">
        <v>57</v>
      </c>
      <c r="H34" s="54" t="s">
        <v>126</v>
      </c>
      <c r="I34" s="67"/>
      <c r="J34" s="84" t="s">
        <v>20</v>
      </c>
      <c r="K34" s="85" t="s">
        <v>127</v>
      </c>
      <c r="L34" s="86"/>
      <c r="M34" s="86"/>
    </row>
    <row r="35" spans="1:13">
      <c r="A35" s="53"/>
      <c r="B35" s="53" t="s">
        <v>22</v>
      </c>
      <c r="C35" s="54" t="s">
        <v>128</v>
      </c>
      <c r="D35" s="54" t="s">
        <v>15</v>
      </c>
      <c r="E35" s="54" t="s">
        <v>25</v>
      </c>
      <c r="F35" s="15" t="s">
        <v>129</v>
      </c>
      <c r="G35" s="54" t="s">
        <v>130</v>
      </c>
      <c r="H35" s="54" t="s">
        <v>126</v>
      </c>
      <c r="I35" s="67">
        <v>4800</v>
      </c>
      <c r="J35" s="84" t="s">
        <v>20</v>
      </c>
      <c r="K35" s="85"/>
      <c r="L35" s="86"/>
      <c r="M35" s="86"/>
    </row>
    <row r="36" spans="1:13">
      <c r="A36" s="53"/>
      <c r="B36" s="53" t="s">
        <v>36</v>
      </c>
      <c r="C36" s="54" t="s">
        <v>131</v>
      </c>
      <c r="D36" s="54" t="s">
        <v>15</v>
      </c>
      <c r="E36" s="54" t="s">
        <v>38</v>
      </c>
      <c r="F36" s="15" t="s">
        <v>132</v>
      </c>
      <c r="G36" s="54" t="s">
        <v>57</v>
      </c>
      <c r="H36" s="54" t="s">
        <v>126</v>
      </c>
      <c r="I36" s="67"/>
      <c r="J36" s="84" t="s">
        <v>40</v>
      </c>
      <c r="K36" s="85"/>
      <c r="L36" s="86"/>
      <c r="M36" s="86"/>
    </row>
    <row r="37" spans="1:13">
      <c r="A37" s="53"/>
      <c r="B37" s="53" t="s">
        <v>72</v>
      </c>
      <c r="C37" s="54" t="s">
        <v>133</v>
      </c>
      <c r="D37" s="54" t="s">
        <v>24</v>
      </c>
      <c r="E37" s="54" t="s">
        <v>38</v>
      </c>
      <c r="F37" s="15" t="s">
        <v>134</v>
      </c>
      <c r="G37" s="54" t="s">
        <v>57</v>
      </c>
      <c r="H37" s="54" t="s">
        <v>126</v>
      </c>
      <c r="I37" s="67"/>
      <c r="J37" s="84" t="s">
        <v>40</v>
      </c>
      <c r="K37" s="85"/>
      <c r="L37" s="86"/>
      <c r="M37" s="86"/>
    </row>
    <row r="38" spans="1:13">
      <c r="A38" s="55">
        <v>17</v>
      </c>
      <c r="B38" s="55" t="s">
        <v>13</v>
      </c>
      <c r="C38" s="55" t="s">
        <v>135</v>
      </c>
      <c r="D38" s="55" t="s">
        <v>15</v>
      </c>
      <c r="E38" s="56" t="s">
        <v>16</v>
      </c>
      <c r="F38" s="15" t="s">
        <v>136</v>
      </c>
      <c r="G38" s="55" t="s">
        <v>137</v>
      </c>
      <c r="H38" s="55" t="s">
        <v>138</v>
      </c>
      <c r="I38" s="67">
        <v>1950</v>
      </c>
      <c r="J38" s="87" t="s">
        <v>139</v>
      </c>
      <c r="K38" s="85" t="s">
        <v>140</v>
      </c>
      <c r="L38" s="86"/>
      <c r="M38" s="86"/>
    </row>
    <row r="39" spans="1:13">
      <c r="A39" s="57">
        <v>18</v>
      </c>
      <c r="B39" s="57" t="s">
        <v>13</v>
      </c>
      <c r="C39" s="57" t="s">
        <v>141</v>
      </c>
      <c r="D39" s="58" t="s">
        <v>24</v>
      </c>
      <c r="E39" s="59" t="s">
        <v>16</v>
      </c>
      <c r="F39" s="15" t="s">
        <v>142</v>
      </c>
      <c r="G39" s="57" t="s">
        <v>143</v>
      </c>
      <c r="H39" s="60" t="s">
        <v>144</v>
      </c>
      <c r="I39" s="67">
        <v>2333.33333333333</v>
      </c>
      <c r="J39" s="88" t="s">
        <v>20</v>
      </c>
      <c r="K39" s="67" t="s">
        <v>21</v>
      </c>
      <c r="L39" s="86"/>
      <c r="M39" s="86"/>
    </row>
    <row r="40" spans="1:13">
      <c r="A40" s="57"/>
      <c r="B40" s="57" t="s">
        <v>22</v>
      </c>
      <c r="C40" s="57" t="s">
        <v>145</v>
      </c>
      <c r="D40" s="58" t="s">
        <v>15</v>
      </c>
      <c r="E40" s="59" t="s">
        <v>25</v>
      </c>
      <c r="F40" s="15" t="s">
        <v>146</v>
      </c>
      <c r="G40" s="57" t="s">
        <v>143</v>
      </c>
      <c r="H40" s="60" t="s">
        <v>144</v>
      </c>
      <c r="I40" s="67">
        <v>1800</v>
      </c>
      <c r="J40" s="88" t="s">
        <v>20</v>
      </c>
      <c r="K40" s="67"/>
      <c r="L40" s="86"/>
      <c r="M40" s="86"/>
    </row>
    <row r="41" spans="1:13">
      <c r="A41" s="57"/>
      <c r="B41" s="57" t="s">
        <v>36</v>
      </c>
      <c r="C41" s="57" t="s">
        <v>147</v>
      </c>
      <c r="D41" s="58" t="s">
        <v>24</v>
      </c>
      <c r="E41" s="56" t="s">
        <v>38</v>
      </c>
      <c r="F41" s="15" t="s">
        <v>148</v>
      </c>
      <c r="G41" s="57"/>
      <c r="H41" s="60" t="s">
        <v>144</v>
      </c>
      <c r="I41" s="67"/>
      <c r="J41" s="88" t="s">
        <v>40</v>
      </c>
      <c r="K41" s="67"/>
      <c r="L41" s="86"/>
      <c r="M41" s="86"/>
    </row>
    <row r="42" spans="1:11">
      <c r="A42" s="61">
        <v>19</v>
      </c>
      <c r="B42" s="62" t="s">
        <v>13</v>
      </c>
      <c r="C42" s="63" t="s">
        <v>149</v>
      </c>
      <c r="D42" s="64" t="s">
        <v>15</v>
      </c>
      <c r="E42" s="65" t="s">
        <v>16</v>
      </c>
      <c r="F42" s="15" t="s">
        <v>150</v>
      </c>
      <c r="G42" s="63" t="s">
        <v>151</v>
      </c>
      <c r="H42" s="66" t="s">
        <v>152</v>
      </c>
      <c r="I42" s="61">
        <v>2000</v>
      </c>
      <c r="J42" s="89" t="s">
        <v>20</v>
      </c>
      <c r="K42" s="67" t="s">
        <v>21</v>
      </c>
    </row>
    <row r="43" spans="1:11">
      <c r="A43" s="61"/>
      <c r="B43" s="62" t="s">
        <v>22</v>
      </c>
      <c r="C43" s="63" t="s">
        <v>153</v>
      </c>
      <c r="D43" s="64" t="s">
        <v>24</v>
      </c>
      <c r="E43" s="65" t="s">
        <v>25</v>
      </c>
      <c r="F43" s="15" t="s">
        <v>154</v>
      </c>
      <c r="G43" s="63" t="s">
        <v>155</v>
      </c>
      <c r="H43" s="67" t="s">
        <v>156</v>
      </c>
      <c r="I43" s="61">
        <v>2500</v>
      </c>
      <c r="J43" s="89" t="s">
        <v>20</v>
      </c>
      <c r="K43" s="67"/>
    </row>
    <row r="44" spans="1:11">
      <c r="A44" s="61"/>
      <c r="B44" s="62" t="s">
        <v>36</v>
      </c>
      <c r="C44" s="63" t="s">
        <v>157</v>
      </c>
      <c r="D44" s="64" t="s">
        <v>15</v>
      </c>
      <c r="E44" s="65" t="s">
        <v>38</v>
      </c>
      <c r="F44" s="15" t="s">
        <v>158</v>
      </c>
      <c r="G44" s="63"/>
      <c r="H44" s="66" t="s">
        <v>152</v>
      </c>
      <c r="I44" s="61"/>
      <c r="J44" s="89" t="s">
        <v>40</v>
      </c>
      <c r="K44" s="67"/>
    </row>
    <row r="45" spans="1:11">
      <c r="A45" s="24">
        <v>20</v>
      </c>
      <c r="B45" s="24" t="s">
        <v>13</v>
      </c>
      <c r="C45" s="24" t="s">
        <v>159</v>
      </c>
      <c r="D45" s="24" t="s">
        <v>24</v>
      </c>
      <c r="E45" s="24" t="s">
        <v>16</v>
      </c>
      <c r="F45" s="15" t="s">
        <v>160</v>
      </c>
      <c r="G45" s="24" t="s">
        <v>161</v>
      </c>
      <c r="H45" s="25" t="s">
        <v>58</v>
      </c>
      <c r="I45" s="25">
        <f>28560/12</f>
        <v>2380</v>
      </c>
      <c r="J45" s="25" t="s">
        <v>20</v>
      </c>
      <c r="K45" s="80" t="s">
        <v>59</v>
      </c>
    </row>
    <row r="46" spans="1:11">
      <c r="A46" s="24"/>
      <c r="B46" s="24" t="s">
        <v>22</v>
      </c>
      <c r="C46" s="24" t="s">
        <v>162</v>
      </c>
      <c r="D46" s="24" t="s">
        <v>15</v>
      </c>
      <c r="E46" s="24" t="s">
        <v>25</v>
      </c>
      <c r="F46" s="15" t="s">
        <v>163</v>
      </c>
      <c r="G46" s="24" t="s">
        <v>164</v>
      </c>
      <c r="H46" s="25" t="s">
        <v>165</v>
      </c>
      <c r="I46" s="25"/>
      <c r="J46" s="25" t="s">
        <v>20</v>
      </c>
      <c r="K46" s="24"/>
    </row>
    <row r="47" spans="1:13">
      <c r="A47" s="61">
        <v>21</v>
      </c>
      <c r="B47" s="62" t="s">
        <v>13</v>
      </c>
      <c r="C47" s="68" t="s">
        <v>166</v>
      </c>
      <c r="D47" s="68" t="s">
        <v>24</v>
      </c>
      <c r="E47" s="69" t="s">
        <v>16</v>
      </c>
      <c r="F47" s="15" t="s">
        <v>167</v>
      </c>
      <c r="G47" s="70" t="s">
        <v>168</v>
      </c>
      <c r="H47" s="71" t="s">
        <v>169</v>
      </c>
      <c r="I47" s="61">
        <v>1700</v>
      </c>
      <c r="J47" s="89" t="s">
        <v>139</v>
      </c>
      <c r="K47" s="67" t="s">
        <v>140</v>
      </c>
      <c r="L47" s="90"/>
      <c r="M47" s="86"/>
    </row>
    <row r="48" spans="1:13">
      <c r="A48" s="61"/>
      <c r="B48" s="62" t="s">
        <v>22</v>
      </c>
      <c r="C48" s="68" t="s">
        <v>170</v>
      </c>
      <c r="D48" s="72" t="s">
        <v>15</v>
      </c>
      <c r="E48" s="69" t="s">
        <v>38</v>
      </c>
      <c r="F48" s="15" t="s">
        <v>171</v>
      </c>
      <c r="G48" s="70" t="s">
        <v>172</v>
      </c>
      <c r="H48" s="71" t="s">
        <v>169</v>
      </c>
      <c r="I48" s="61"/>
      <c r="J48" s="89" t="s">
        <v>40</v>
      </c>
      <c r="K48" s="67"/>
      <c r="L48" s="90"/>
      <c r="M48" s="86"/>
    </row>
    <row r="49" spans="1:13">
      <c r="A49" s="61"/>
      <c r="B49" s="62" t="s">
        <v>36</v>
      </c>
      <c r="C49" s="68" t="s">
        <v>173</v>
      </c>
      <c r="D49" s="72" t="s">
        <v>24</v>
      </c>
      <c r="E49" s="69" t="s">
        <v>38</v>
      </c>
      <c r="F49" s="15" t="s">
        <v>174</v>
      </c>
      <c r="G49" s="70"/>
      <c r="H49" s="71" t="s">
        <v>169</v>
      </c>
      <c r="I49" s="61"/>
      <c r="J49" s="89" t="s">
        <v>40</v>
      </c>
      <c r="K49" s="67"/>
      <c r="L49" s="90"/>
      <c r="M49" s="86"/>
    </row>
  </sheetData>
  <mergeCells count="31">
    <mergeCell ref="A1:J1"/>
    <mergeCell ref="A2:J2"/>
    <mergeCell ref="A4:A5"/>
    <mergeCell ref="A6:A8"/>
    <mergeCell ref="A9:A10"/>
    <mergeCell ref="A13:A14"/>
    <mergeCell ref="A15:A18"/>
    <mergeCell ref="A20:A22"/>
    <mergeCell ref="A23:A25"/>
    <mergeCell ref="A26:A27"/>
    <mergeCell ref="A28:A30"/>
    <mergeCell ref="A34:A37"/>
    <mergeCell ref="A39:A41"/>
    <mergeCell ref="A42:A44"/>
    <mergeCell ref="A45:A46"/>
    <mergeCell ref="A47:A49"/>
    <mergeCell ref="K4:K5"/>
    <mergeCell ref="K6:K8"/>
    <mergeCell ref="K9:K10"/>
    <mergeCell ref="K13:K14"/>
    <mergeCell ref="K15:K18"/>
    <mergeCell ref="K20:K22"/>
    <mergeCell ref="K23:K25"/>
    <mergeCell ref="K26:K27"/>
    <mergeCell ref="K28:K30"/>
    <mergeCell ref="K34:K37"/>
    <mergeCell ref="K39:K41"/>
    <mergeCell ref="K42:K44"/>
    <mergeCell ref="K45:K46"/>
    <mergeCell ref="K47:K49"/>
    <mergeCell ref="L47:L4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2018-07-30T09:41:49Z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