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D879D5BF98A4180B5D93A6E9F3FA3DF" descr="61312"/>
        <xdr:cNvPicPr/>
      </xdr:nvPicPr>
      <xdr:blipFill>
        <a:blip r:embed="rId1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5" name="ID_3FA6DA7C6F4C4DDBBC4273D8D4E5A05F" descr="61321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6" name="ID_F36FE80A9E434F149133CED5192DA112" descr="6132-1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7" name="ID_140FE10A673A4953B8C4686F7E09842C" descr="6133-1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8" name="ID_BD40D4BBB3D749918A90EF7B3C930020" descr="61332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1" name="ID_4C3082E1CCFC4D9799738F6B7923577E" descr="6134-3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2" name="ID_C632FBD3D1774C30A9DB56DEAE5D64F7" descr="61343"/>
        <xdr:cNvPicPr/>
      </xdr:nvPicPr>
      <xdr:blipFill>
        <a:blip r:embed="rId7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13" name="ID_9171F74754DB4CFC9DD33DE513375213" descr="6135-2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4" name="ID_AFE45CF97EA14D3AA863AE996ECA4B3B" descr="6136-1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6" name="ID_5D67AC572FCA45A1AC54233D022E8372" descr="6138-4"/>
        <xdr:cNvPicPr/>
      </xdr:nvPicPr>
      <xdr:blipFill>
        <a:blip r:embed="rId10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18" name="ID_874C06E7A9514DCA82BD09A05E623070" descr="6140-2"/>
        <xdr:cNvPicPr/>
      </xdr:nvPicPr>
      <xdr:blipFill>
        <a:blip r:embed="rId11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19" name="ID_8253D996E7E44CF0B709346D8F12F9D6" descr="61351"/>
        <xdr:cNvPicPr/>
      </xdr:nvPicPr>
      <xdr:blipFill>
        <a:blip r:embed="rId12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20" name="ID_961A95DC17BC4FA181B03671BCE237D0" descr="61361"/>
        <xdr:cNvPicPr/>
      </xdr:nvPicPr>
      <xdr:blipFill>
        <a:blip r:embed="rId13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22" name="ID_141B89FC2B5C4C33BBB986A49FA8B950" descr="61371"/>
        <xdr:cNvPicPr/>
      </xdr:nvPicPr>
      <xdr:blipFill>
        <a:blip r:embed="rId14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23" name="ID_DFA8B355F479412CB40945EB5B7ACD07" descr="c5e955ff35b3c3ec4d3fb28f22de55c"/>
        <xdr:cNvPicPr/>
      </xdr:nvPicPr>
      <xdr:blipFill>
        <a:blip r:embed="rId15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" name="ID_E7BBD3D7346D4A4E86FEB955F85435AB" descr="6139-3"/>
        <xdr:cNvPicPr/>
      </xdr:nvPicPr>
      <xdr:blipFill>
        <a:blip r:embed="rId16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9" name="ID_808AEFBA2BEC4863BB4585AFBBD53D3C" descr="c3468914c672655d3d155ad93d531ea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9035" cy="7541260"/>
        </a:xfrm>
        <a:prstGeom prst="rect">
          <a:avLst/>
        </a:prstGeom>
      </xdr:spPr>
    </xdr:pic>
  </etc:cellImage>
  <etc:cellImage>
    <xdr:pic>
      <xdr:nvPicPr>
        <xdr:cNvPr id="10" name="ID_62D161C35C0D4B448F910E5AB9E80166" descr="e3f7528635ed5f165c670acfd8ea67e"/>
        <xdr:cNvPicPr/>
      </xdr:nvPicPr>
      <xdr:blipFill>
        <a:blip r:embed="rId18"/>
        <a:stretch>
          <a:fillRect/>
        </a:stretch>
      </xdr:blipFill>
      <xdr:spPr>
        <a:xfrm>
          <a:off x="0" y="0"/>
          <a:ext cx="7541260" cy="10059035"/>
        </a:xfrm>
        <a:prstGeom prst="rect">
          <a:avLst/>
        </a:prstGeom>
      </xdr:spPr>
    </xdr:pic>
  </etc:cellImage>
  <etc:cellImage>
    <xdr:pic>
      <xdr:nvPicPr>
        <xdr:cNvPr id="2" name="ID_26B030E0C18F4B45A057F1BC82F57912" descr="6137-1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5" name="ID_E2E187F8B0B44BD08B8C95457F1718D7" descr="095548cc08472cf7ba6c323037787ed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<sst xmlns="http://schemas.openxmlformats.org/spreadsheetml/2006/main" count="32" uniqueCount="16">
  <si>
    <t>附件：</t>
  </si>
  <si>
    <t>未央区黄河流域“清废行动”问题整改情况</t>
  </si>
  <si>
    <t>序号</t>
  </si>
  <si>
    <t>疑似问题编号</t>
  </si>
  <si>
    <t>具体位置</t>
  </si>
  <si>
    <t>责任单位</t>
  </si>
  <si>
    <t>整治进展</t>
  </si>
  <si>
    <t>整治成效</t>
  </si>
  <si>
    <t>经度</t>
  </si>
  <si>
    <t>纬度</t>
  </si>
  <si>
    <t>整治前</t>
  </si>
  <si>
    <t>整治后</t>
  </si>
  <si>
    <t>未央宫街办</t>
  </si>
  <si>
    <t>已完成</t>
  </si>
  <si>
    <t>六村堡街办</t>
  </si>
  <si>
    <t>汉城街办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</si>
</sst>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2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1"/>
      <color rgb="FF000000"/>
      <name val="国标小标宋"/>
      <charset val="1"/>
    </font>
    <font>
      <sz val="11"/>
      <color indexed="8"/>
      <name val="国标小标宋"/>
      <charset val="1"/>
    </font>
    <font>
      <sz val="18"/>
      <color rgb="FF000000"/>
      <name val="国标小标宋"/>
      <charset val="134"/>
    </font>
    <font>
      <sz val="9"/>
      <color rgb="FF000000"/>
      <name val="国标小标宋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"/>
    </font>
    <font>
      <sz val="9"/>
      <color indexed="8"/>
      <name val="国标小标宋"/>
      <charset val="1"/>
    </font>
    <font>
      <sz val="9"/>
      <color rgb="FF000000"/>
      <name val="国标小标宋"/>
      <charset val="1"/>
    </font>
    <font>
      <sz val="10"/>
      <color rgb="FF000000"/>
      <name val="CESI仿宋-GB2312"/>
      <charset val="134"/>
    </font>
    <font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N5" sqref="N5"/>
    </sheetView>
  </sheetViews>
  <sheetFormatPr defaultColWidth="10" defaultRowHeight="14.25" outlineLevelCol="7"/>
  <cols>
    <col min="1" max="1" width="6" style="2" customWidth="1"/>
    <col min="2" max="2" width="12.5" style="2" customWidth="1"/>
    <col min="3" max="4" width="10.625" style="2" customWidth="1"/>
    <col min="5" max="5" width="11.9583333333333" style="3" customWidth="1"/>
    <col min="6" max="6" width="10.125" style="2" customWidth="1"/>
    <col min="7" max="8" width="30.625" style="2" customWidth="1"/>
    <col min="9" max="16384" width="10" style="2"/>
  </cols>
  <sheetData>
    <row r="1" ht="3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6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0" customHeight="1" spans="1:8">
      <c r="A3" s="7" t="s">
        <v>2</v>
      </c>
      <c r="B3" s="8" t="s">
        <v>3</v>
      </c>
      <c r="C3" s="8" t="s">
        <v>4</v>
      </c>
      <c r="D3" s="8"/>
      <c r="E3" s="18" t="s">
        <v>5</v>
      </c>
      <c r="F3" s="18" t="s">
        <v>6</v>
      </c>
      <c r="G3" s="19" t="s">
        <v>7</v>
      </c>
      <c r="H3" s="20"/>
    </row>
    <row r="4" s="1" customFormat="1" ht="20" customHeight="1" spans="1:8">
      <c r="A4" s="9"/>
      <c r="B4" s="10"/>
      <c r="C4" s="10" t="s">
        <v>8</v>
      </c>
      <c r="D4" s="10" t="s">
        <v>9</v>
      </c>
      <c r="E4" s="21"/>
      <c r="F4" s="21"/>
      <c r="G4" s="22" t="s">
        <v>10</v>
      </c>
      <c r="H4" s="23" t="s">
        <v>11</v>
      </c>
    </row>
    <row r="5" ht="126" customHeight="1" spans="1:8">
      <c r="A5" s="11">
        <v>1</v>
      </c>
      <c r="B5" s="12">
        <v>6131</v>
      </c>
      <c r="C5" s="13">
        <v>108.847095761</v>
      </c>
      <c r="D5" s="13">
        <v>34.3193648618</v>
      </c>
      <c r="E5" s="24" t="s">
        <v>12</v>
      </c>
      <c r="F5" s="25" t="s">
        <v>13</v>
      </c>
      <c r="G5" s="26" t="str">
        <f>_xlfn.DISPIMG("ID_E2E187F8B0B44BD08B8C95457F1718D7",1)</f>
        <v>=DISPIMG("ID_E2E187F8B0B44BD08B8C95457F1718D7",1)</v>
      </c>
      <c r="H5" s="27" t="str">
        <f>_xlfn.DISPIMG("ID_1D879D5BF98A4180B5D93A6E9F3FA3DF",1)</f>
        <v>=DISPIMG("ID_1D879D5BF98A4180B5D93A6E9F3FA3DF",1)</v>
      </c>
    </row>
    <row r="6" ht="126" customHeight="1" spans="1:8">
      <c r="A6" s="11">
        <v>2</v>
      </c>
      <c r="B6" s="12">
        <v>6132</v>
      </c>
      <c r="C6" s="13">
        <v>108.878049132</v>
      </c>
      <c r="D6" s="13">
        <v>34.3223972093</v>
      </c>
      <c r="E6" s="24" t="s">
        <v>14</v>
      </c>
      <c r="F6" s="25" t="s">
        <v>13</v>
      </c>
      <c r="G6" s="26" t="str">
        <f>_xlfn.DISPIMG("ID_F36FE80A9E434F149133CED5192DA112",1)</f>
        <v>=DISPIMG("ID_F36FE80A9E434F149133CED5192DA112",1)</v>
      </c>
      <c r="H6" s="27" t="str">
        <f>_xlfn.DISPIMG("ID_3FA6DA7C6F4C4DDBBC4273D8D4E5A05F",1)</f>
        <v>=DISPIMG("ID_3FA6DA7C6F4C4DDBBC4273D8D4E5A05F",1)</v>
      </c>
    </row>
    <row r="7" ht="126" customHeight="1" spans="1:8">
      <c r="A7" s="11">
        <v>3</v>
      </c>
      <c r="B7" s="12">
        <v>6133</v>
      </c>
      <c r="C7" s="13">
        <v>108.871583675</v>
      </c>
      <c r="D7" s="13">
        <v>34.3291488265</v>
      </c>
      <c r="E7" s="24" t="s">
        <v>14</v>
      </c>
      <c r="F7" s="25" t="s">
        <v>13</v>
      </c>
      <c r="G7" s="26" t="str">
        <f>_xlfn.DISPIMG("ID_140FE10A673A4953B8C4686F7E09842C",1)</f>
        <v>=DISPIMG("ID_140FE10A673A4953B8C4686F7E09842C",1)</v>
      </c>
      <c r="H7" s="27" t="str">
        <f>_xlfn.DISPIMG("ID_BD40D4BBB3D749918A90EF7B3C930020",1)</f>
        <v>=DISPIMG("ID_BD40D4BBB3D749918A90EF7B3C930020",1)</v>
      </c>
    </row>
    <row r="8" ht="126" customHeight="1" spans="1:8">
      <c r="A8" s="11">
        <v>4</v>
      </c>
      <c r="B8" s="12">
        <v>6134</v>
      </c>
      <c r="C8" s="13">
        <v>108.872325142</v>
      </c>
      <c r="D8" s="13">
        <v>34.3302460471</v>
      </c>
      <c r="E8" s="24" t="s">
        <v>14</v>
      </c>
      <c r="F8" s="25" t="s">
        <v>13</v>
      </c>
      <c r="G8" s="26" t="str">
        <f>_xlfn.DISPIMG("ID_4C3082E1CCFC4D9799738F6B7923577E",1)</f>
        <v>=DISPIMG("ID_4C3082E1CCFC4D9799738F6B7923577E",1)</v>
      </c>
      <c r="H8" s="27" t="str">
        <f>_xlfn.DISPIMG("ID_C632FBD3D1774C30A9DB56DEAE5D64F7",1)</f>
        <v>=DISPIMG("ID_C632FBD3D1774C30A9DB56DEAE5D64F7",1)</v>
      </c>
    </row>
    <row r="9" ht="126" customHeight="1" spans="1:8">
      <c r="A9" s="11">
        <v>5</v>
      </c>
      <c r="B9" s="12">
        <v>6135</v>
      </c>
      <c r="C9" s="13">
        <v>108.873041641</v>
      </c>
      <c r="D9" s="13">
        <v>34.331911165</v>
      </c>
      <c r="E9" s="24" t="s">
        <v>14</v>
      </c>
      <c r="F9" s="25" t="s">
        <v>13</v>
      </c>
      <c r="G9" s="26" t="str">
        <f>_xlfn.DISPIMG("ID_9171F74754DB4CFC9DD33DE513375213",1)</f>
        <v>=DISPIMG("ID_9171F74754DB4CFC9DD33DE513375213",1)</v>
      </c>
      <c r="H9" s="27" t="str">
        <f>_xlfn.DISPIMG("ID_8253D996E7E44CF0B709346D8F12F9D6",1)</f>
        <v>=DISPIMG("ID_8253D996E7E44CF0B709346D8F12F9D6",1)</v>
      </c>
    </row>
    <row r="10" ht="126" customHeight="1" spans="1:8">
      <c r="A10" s="11">
        <v>6</v>
      </c>
      <c r="B10" s="12">
        <v>6136</v>
      </c>
      <c r="C10" s="13">
        <v>108.871984601</v>
      </c>
      <c r="D10" s="13">
        <v>34.3388297541</v>
      </c>
      <c r="E10" s="24" t="s">
        <v>14</v>
      </c>
      <c r="F10" s="25" t="s">
        <v>13</v>
      </c>
      <c r="G10" s="26" t="str">
        <f>_xlfn.DISPIMG("ID_AFE45CF97EA14D3AA863AE996ECA4B3B",1)</f>
        <v>=DISPIMG("ID_AFE45CF97EA14D3AA863AE996ECA4B3B",1)</v>
      </c>
      <c r="H10" s="27" t="str">
        <f>_xlfn.DISPIMG("ID_961A95DC17BC4FA181B03671BCE237D0",1)</f>
        <v>=DISPIMG("ID_961A95DC17BC4FA181B03671BCE237D0",1)</v>
      </c>
    </row>
    <row r="11" ht="126" customHeight="1" spans="1:8">
      <c r="A11" s="11">
        <v>7</v>
      </c>
      <c r="B11" s="12">
        <v>6137</v>
      </c>
      <c r="C11" s="13">
        <v>108.881521265</v>
      </c>
      <c r="D11" s="13">
        <v>34.3340758175</v>
      </c>
      <c r="E11" s="24" t="s">
        <v>15</v>
      </c>
      <c r="F11" s="25" t="s">
        <v>13</v>
      </c>
      <c r="G11" s="26" t="str">
        <f>_xlfn.DISPIMG("ID_26B030E0C18F4B45A057F1BC82F57912",1)</f>
        <v>=DISPIMG("ID_26B030E0C18F4B45A057F1BC82F57912",1)</v>
      </c>
      <c r="H11" s="27" t="str">
        <f>_xlfn.DISPIMG("ID_141B89FC2B5C4C33BBB986A49FA8B950",1)</f>
        <v>=DISPIMG("ID_141B89FC2B5C4C33BBB986A49FA8B950",1)</v>
      </c>
    </row>
    <row r="12" ht="126" customHeight="1" spans="1:8">
      <c r="A12" s="11">
        <v>8</v>
      </c>
      <c r="B12" s="12">
        <v>6138</v>
      </c>
      <c r="C12" s="13">
        <v>108.893942192</v>
      </c>
      <c r="D12" s="13">
        <v>34.3162076755</v>
      </c>
      <c r="E12" s="24" t="s">
        <v>12</v>
      </c>
      <c r="F12" s="25" t="s">
        <v>13</v>
      </c>
      <c r="G12" s="26" t="str">
        <f>_xlfn.DISPIMG("ID_5D67AC572FCA45A1AC54233D022E8372",1)</f>
        <v>=DISPIMG("ID_5D67AC572FCA45A1AC54233D022E8372",1)</v>
      </c>
      <c r="H12" s="27" t="str">
        <f>_xlfn.DISPIMG("ID_DFA8B355F479412CB40945EB5B7ACD07",1)</f>
        <v>=DISPIMG("ID_DFA8B355F479412CB40945EB5B7ACD07",1)</v>
      </c>
    </row>
    <row r="13" ht="126" customHeight="1" spans="1:8">
      <c r="A13" s="11">
        <v>9</v>
      </c>
      <c r="B13" s="12">
        <v>6139</v>
      </c>
      <c r="C13" s="13">
        <v>108.899463955</v>
      </c>
      <c r="D13" s="13">
        <v>34.3122708892</v>
      </c>
      <c r="E13" s="24" t="s">
        <v>12</v>
      </c>
      <c r="F13" s="25" t="s">
        <v>13</v>
      </c>
      <c r="G13" s="26" t="str">
        <f>_xlfn.DISPIMG("ID_E7BBD3D7346D4A4E86FEB955F85435AB",1)</f>
        <v>=DISPIMG("ID_E7BBD3D7346D4A4E86FEB955F85435AB",1)</v>
      </c>
      <c r="H13" s="27" t="str">
        <f>_xlfn.DISPIMG("ID_808AEFBA2BEC4863BB4585AFBBD53D3C",1)</f>
        <v>=DISPIMG("ID_808AEFBA2BEC4863BB4585AFBBD53D3C",1)</v>
      </c>
    </row>
    <row r="14" ht="126" customHeight="1" spans="1:8">
      <c r="A14" s="14">
        <v>10</v>
      </c>
      <c r="B14" s="15">
        <v>6140</v>
      </c>
      <c r="C14" s="16">
        <v>108.900049897</v>
      </c>
      <c r="D14" s="16">
        <v>34.3125120587</v>
      </c>
      <c r="E14" s="28" t="s">
        <v>12</v>
      </c>
      <c r="F14" s="29" t="s">
        <v>13</v>
      </c>
      <c r="G14" s="30" t="str">
        <f>_xlfn.DISPIMG("ID_874C06E7A9514DCA82BD09A05E623070",1)</f>
        <v>=DISPIMG("ID_874C06E7A9514DCA82BD09A05E623070",1)</v>
      </c>
      <c r="H14" s="31" t="str">
        <f>_xlfn.DISPIMG("ID_62D161C35C0D4B448F910E5AB9E80166",1)</f>
        <v>=DISPIMG("ID_62D161C35C0D4B448F910E5AB9E80166",1)</v>
      </c>
    </row>
    <row r="16" spans="2:5">
      <c r="B16" s="17"/>
      <c r="C16" s="17"/>
      <c r="D16" s="17"/>
      <c r="E16" s="17"/>
    </row>
    <row r="17" spans="2:5">
      <c r="B17" s="17"/>
      <c r="C17" s="17"/>
      <c r="D17" s="17"/>
      <c r="E17" s="17"/>
    </row>
    <row r="18" spans="2:5">
      <c r="B18" s="17"/>
      <c r="C18" s="17"/>
      <c r="D18" s="17"/>
      <c r="E18" s="17"/>
    </row>
  </sheetData>
  <mergeCells count="8">
    <mergeCell ref="A1:H1"/>
    <mergeCell ref="A2:H2"/>
    <mergeCell ref="C3:D3"/>
    <mergeCell ref="G3:H3"/>
    <mergeCell ref="A3:A4"/>
    <mergeCell ref="B3:B4"/>
    <mergeCell ref="E3:E4"/>
    <mergeCell ref="F3:F4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suyueliuguang</cp:lastModifiedBy>
  <dcterms:created xsi:type="dcterms:W3CDTF">2024-05-14T00:04:00Z</dcterms:created>
  <dcterms:modified xsi:type="dcterms:W3CDTF">2024-10-18T10:04:35Z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3EFB8A62478A4E3E89B694A2988D2444_12</vt:lpwstr>
  </property>
  <property fmtid="{D5CDD505-2E9C-101B-9397-08002B2CF9AE}" pid="3" name="KSOProductBuildVer">
    <vt:lpwstr>2052-12.8.2.1113</vt:lpwstr>
  </property>
</Properties>
</file>